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art\Downloads\"/>
    </mc:Choice>
  </mc:AlternateContent>
  <bookViews>
    <workbookView xWindow="0" yWindow="0" windowWidth="28800" windowHeight="12435"/>
  </bookViews>
  <sheets>
    <sheet name="Консервы мясные" sheetId="2" r:id="rId1"/>
    <sheet name="Консервы овощные" sheetId="3" r:id="rId2"/>
    <sheet name="Макаронные изделия " sheetId="4" r:id="rId3"/>
    <sheet name="Готовые блюда" sheetId="5" r:id="rId4"/>
    <sheet name="Варенья,Джем,Повидло" sheetId="6" r:id="rId5"/>
    <sheet name="Соусы,Заправки" sheetId="7" r:id="rId6"/>
  </sheets>
  <definedNames>
    <definedName name="_xlnm._FilterDatabase" localSheetId="0" hidden="1">'Консервы мясные'!$I$9:$I$87</definedName>
  </definedNames>
  <calcPr calcId="152511" refMode="R1C1"/>
</workbook>
</file>

<file path=xl/calcChain.xml><?xml version="1.0" encoding="utf-8"?>
<calcChain xmlns="http://schemas.openxmlformats.org/spreadsheetml/2006/main">
  <c r="I246" i="2" l="1"/>
  <c r="J210" i="2"/>
  <c r="I210" i="2"/>
  <c r="I103" i="3" l="1"/>
  <c r="J85" i="3"/>
  <c r="J86" i="3"/>
  <c r="J87" i="3"/>
  <c r="J88" i="3"/>
  <c r="J89" i="3"/>
  <c r="J90" i="3"/>
  <c r="J91" i="3"/>
  <c r="J92" i="3"/>
  <c r="J93" i="3"/>
  <c r="I65" i="7" l="1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32" i="7"/>
  <c r="I12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05" i="3"/>
  <c r="J65" i="7" l="1"/>
  <c r="J125" i="3"/>
  <c r="I30" i="7"/>
  <c r="I69" i="7" s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" i="7"/>
  <c r="J30" i="7" l="1"/>
  <c r="J69" i="7" s="1"/>
  <c r="J39" i="6"/>
  <c r="J40" i="6"/>
  <c r="J41" i="6"/>
  <c r="J42" i="6"/>
  <c r="J43" i="6"/>
  <c r="J44" i="6"/>
  <c r="J45" i="6"/>
  <c r="J46" i="6"/>
  <c r="J38" i="6"/>
  <c r="I36" i="6"/>
  <c r="I47" i="6" s="1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2" i="6"/>
  <c r="J4" i="6"/>
  <c r="J5" i="6"/>
  <c r="J6" i="6"/>
  <c r="J7" i="6"/>
  <c r="J8" i="6"/>
  <c r="I9" i="6"/>
  <c r="J3" i="6"/>
  <c r="J30" i="5"/>
  <c r="J31" i="5"/>
  <c r="J32" i="5"/>
  <c r="J33" i="5"/>
  <c r="J34" i="5"/>
  <c r="J35" i="5"/>
  <c r="J36" i="5"/>
  <c r="J37" i="5"/>
  <c r="I38" i="5"/>
  <c r="J29" i="5"/>
  <c r="J28" i="5"/>
  <c r="J27" i="5"/>
  <c r="J26" i="5"/>
  <c r="J25" i="5"/>
  <c r="J24" i="5"/>
  <c r="J23" i="5"/>
  <c r="J22" i="5"/>
  <c r="J75" i="3"/>
  <c r="J76" i="3"/>
  <c r="J77" i="3"/>
  <c r="J78" i="3"/>
  <c r="J79" i="3"/>
  <c r="J80" i="3"/>
  <c r="J81" i="3"/>
  <c r="J82" i="3"/>
  <c r="J83" i="3"/>
  <c r="J84" i="3"/>
  <c r="J94" i="3"/>
  <c r="J95" i="3"/>
  <c r="J96" i="3"/>
  <c r="J97" i="3"/>
  <c r="J98" i="3"/>
  <c r="J99" i="3"/>
  <c r="J100" i="3"/>
  <c r="J101" i="3"/>
  <c r="J102" i="3"/>
  <c r="I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103" i="3" l="1"/>
  <c r="J38" i="5"/>
  <c r="J36" i="6"/>
  <c r="J47" i="6" s="1"/>
  <c r="J9" i="6"/>
  <c r="I50" i="6"/>
  <c r="I49" i="5"/>
  <c r="J50" i="6"/>
  <c r="J20" i="5"/>
  <c r="J49" i="5" s="1"/>
  <c r="J53" i="4"/>
  <c r="K20" i="4"/>
  <c r="K21" i="4"/>
  <c r="K22" i="4"/>
  <c r="K23" i="4"/>
  <c r="K24" i="4"/>
  <c r="K25" i="4"/>
  <c r="J21" i="4"/>
  <c r="J22" i="4"/>
  <c r="J23" i="4"/>
  <c r="J24" i="4"/>
  <c r="J25" i="4"/>
  <c r="J20" i="4"/>
  <c r="K7" i="4"/>
  <c r="K8" i="4"/>
  <c r="K9" i="4"/>
  <c r="J7" i="4"/>
  <c r="J8" i="4"/>
  <c r="J9" i="4"/>
  <c r="I28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I56" i="4"/>
  <c r="K55" i="4"/>
  <c r="J55" i="4"/>
  <c r="K54" i="4"/>
  <c r="J54" i="4"/>
  <c r="K52" i="4"/>
  <c r="J52" i="4"/>
  <c r="K51" i="4"/>
  <c r="J51" i="4"/>
  <c r="K50" i="4"/>
  <c r="J50" i="4"/>
  <c r="K48" i="4"/>
  <c r="J48" i="4"/>
  <c r="K47" i="4"/>
  <c r="J47" i="4"/>
  <c r="K46" i="4"/>
  <c r="J46" i="4"/>
  <c r="K45" i="4"/>
  <c r="J45" i="4"/>
  <c r="K44" i="4"/>
  <c r="J44" i="4"/>
  <c r="I41" i="4"/>
  <c r="K27" i="4"/>
  <c r="J27" i="4"/>
  <c r="K26" i="4"/>
  <c r="J26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6" i="4"/>
  <c r="J6" i="4"/>
  <c r="K5" i="4"/>
  <c r="J5" i="4"/>
  <c r="I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I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I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J73" i="3" l="1"/>
  <c r="K73" i="3"/>
  <c r="J56" i="4"/>
  <c r="J45" i="3"/>
  <c r="K56" i="4"/>
  <c r="J19" i="3"/>
  <c r="J129" i="3" s="1"/>
  <c r="K45" i="3"/>
  <c r="K19" i="3"/>
  <c r="K129" i="3" s="1"/>
  <c r="I129" i="3"/>
  <c r="J28" i="4"/>
  <c r="K41" i="4"/>
  <c r="J41" i="4"/>
  <c r="J60" i="4" s="1"/>
  <c r="I60" i="4"/>
  <c r="K28" i="4"/>
  <c r="K60" i="4" s="1"/>
  <c r="J270" i="2" l="1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20" i="2"/>
  <c r="J221" i="2"/>
  <c r="J222" i="2"/>
  <c r="I223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19" i="2"/>
  <c r="J218" i="2"/>
  <c r="J217" i="2"/>
  <c r="J216" i="2"/>
  <c r="J215" i="2"/>
  <c r="J214" i="2"/>
  <c r="J213" i="2"/>
  <c r="J212" i="2"/>
  <c r="J205" i="2"/>
  <c r="J206" i="2"/>
  <c r="J207" i="2"/>
  <c r="J208" i="2"/>
  <c r="J209" i="2"/>
  <c r="J204" i="2"/>
  <c r="J271" i="2" l="1"/>
  <c r="J223" i="2"/>
  <c r="J246" i="2"/>
  <c r="I202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184" i="2" l="1"/>
  <c r="J183" i="2"/>
  <c r="J182" i="2"/>
  <c r="J181" i="2"/>
  <c r="J180" i="2"/>
  <c r="J179" i="2"/>
  <c r="J178" i="2"/>
  <c r="J177" i="2"/>
  <c r="J176" i="2"/>
  <c r="J202" i="2" l="1"/>
  <c r="K18" i="2"/>
  <c r="J18" i="2"/>
  <c r="K13" i="2"/>
  <c r="J13" i="2"/>
  <c r="K12" i="2"/>
  <c r="J12" i="2"/>
  <c r="I161" i="2" l="1"/>
  <c r="J165" i="2"/>
  <c r="J166" i="2"/>
  <c r="J167" i="2"/>
  <c r="J168" i="2"/>
  <c r="J169" i="2"/>
  <c r="J170" i="2"/>
  <c r="J171" i="2"/>
  <c r="J172" i="2"/>
  <c r="J164" i="2"/>
  <c r="J157" i="2"/>
  <c r="J158" i="2"/>
  <c r="J159" i="2"/>
  <c r="J160" i="2"/>
  <c r="J156" i="2"/>
  <c r="J154" i="2"/>
  <c r="J147" i="2"/>
  <c r="J148" i="2"/>
  <c r="J149" i="2"/>
  <c r="J150" i="2"/>
  <c r="J146" i="2"/>
  <c r="J143" i="2"/>
  <c r="J144" i="2"/>
  <c r="J142" i="2"/>
  <c r="J135" i="2"/>
  <c r="J136" i="2"/>
  <c r="J137" i="2"/>
  <c r="J138" i="2"/>
  <c r="J139" i="2"/>
  <c r="J140" i="2"/>
  <c r="J134" i="2"/>
  <c r="I173" i="2"/>
  <c r="I151" i="2"/>
  <c r="J173" i="2" l="1"/>
  <c r="J161" i="2"/>
  <c r="J151" i="2"/>
  <c r="J89" i="2"/>
  <c r="J90" i="2" s="1"/>
  <c r="J86" i="2"/>
  <c r="I87" i="2"/>
  <c r="K90" i="2"/>
  <c r="I90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93" i="2"/>
  <c r="I27" i="2"/>
  <c r="I131" i="2"/>
  <c r="K130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9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63" i="2"/>
  <c r="I61" i="2"/>
  <c r="I43" i="2"/>
  <c r="J85" i="2"/>
  <c r="J84" i="2"/>
  <c r="J83" i="2"/>
  <c r="J82" i="2"/>
  <c r="J81" i="2"/>
  <c r="J80" i="2"/>
  <c r="J79" i="2"/>
  <c r="J77" i="2"/>
  <c r="J78" i="2"/>
  <c r="J76" i="2"/>
  <c r="J75" i="2"/>
  <c r="J74" i="2"/>
  <c r="J73" i="2"/>
  <c r="J72" i="2"/>
  <c r="J63" i="2"/>
  <c r="J64" i="2"/>
  <c r="J65" i="2"/>
  <c r="J66" i="2"/>
  <c r="J67" i="2"/>
  <c r="J68" i="2"/>
  <c r="J69" i="2"/>
  <c r="J70" i="2"/>
  <c r="J71" i="2"/>
  <c r="K57" i="2"/>
  <c r="K58" i="2"/>
  <c r="K59" i="2"/>
  <c r="K60" i="2"/>
  <c r="J60" i="2"/>
  <c r="J59" i="2"/>
  <c r="J58" i="2"/>
  <c r="K56" i="2"/>
  <c r="J57" i="2"/>
  <c r="J56" i="2"/>
  <c r="K55" i="2"/>
  <c r="J55" i="2"/>
  <c r="K54" i="2"/>
  <c r="J54" i="2"/>
  <c r="K53" i="2"/>
  <c r="J53" i="2"/>
  <c r="K52" i="2"/>
  <c r="K51" i="2"/>
  <c r="J52" i="2"/>
  <c r="J51" i="2"/>
  <c r="K50" i="2"/>
  <c r="J50" i="2"/>
  <c r="K40" i="2"/>
  <c r="K41" i="2"/>
  <c r="K42" i="2"/>
  <c r="J42" i="2"/>
  <c r="J41" i="2"/>
  <c r="J40" i="2"/>
  <c r="K48" i="2"/>
  <c r="K49" i="2"/>
  <c r="J49" i="2"/>
  <c r="J48" i="2"/>
  <c r="K47" i="2"/>
  <c r="J47" i="2"/>
  <c r="K46" i="2"/>
  <c r="J46" i="2"/>
  <c r="K45" i="2"/>
  <c r="J45" i="2"/>
  <c r="K36" i="2"/>
  <c r="K37" i="2"/>
  <c r="K38" i="2"/>
  <c r="K39" i="2"/>
  <c r="J36" i="2"/>
  <c r="J37" i="2"/>
  <c r="J38" i="2"/>
  <c r="J39" i="2"/>
  <c r="J30" i="2"/>
  <c r="K30" i="2"/>
  <c r="J31" i="2"/>
  <c r="K31" i="2"/>
  <c r="J32" i="2"/>
  <c r="K32" i="2"/>
  <c r="J33" i="2"/>
  <c r="K33" i="2"/>
  <c r="J34" i="2"/>
  <c r="K34" i="2"/>
  <c r="J35" i="2"/>
  <c r="K35" i="2"/>
  <c r="K29" i="2"/>
  <c r="J29" i="2"/>
  <c r="K11" i="2"/>
  <c r="J11" i="2"/>
  <c r="K23" i="2"/>
  <c r="K24" i="2"/>
  <c r="K25" i="2"/>
  <c r="K26" i="2"/>
  <c r="J24" i="2"/>
  <c r="J25" i="2"/>
  <c r="J26" i="2"/>
  <c r="J23" i="2"/>
  <c r="J14" i="2"/>
  <c r="K14" i="2"/>
  <c r="J15" i="2"/>
  <c r="K15" i="2"/>
  <c r="J16" i="2"/>
  <c r="K16" i="2"/>
  <c r="J17" i="2"/>
  <c r="K17" i="2"/>
  <c r="J19" i="2"/>
  <c r="K19" i="2"/>
  <c r="J20" i="2"/>
  <c r="K20" i="2"/>
  <c r="J21" i="2"/>
  <c r="K21" i="2"/>
  <c r="J22" i="2"/>
  <c r="K22" i="2"/>
  <c r="I277" i="2" l="1"/>
  <c r="J87" i="2"/>
  <c r="K87" i="2"/>
  <c r="K27" i="2"/>
  <c r="J43" i="2"/>
  <c r="J61" i="2"/>
  <c r="J27" i="2"/>
  <c r="K43" i="2"/>
  <c r="K61" i="2"/>
  <c r="K131" i="2"/>
  <c r="K151" i="2" s="1"/>
  <c r="J131" i="2"/>
  <c r="J277" i="2" l="1"/>
  <c r="K161" i="2"/>
  <c r="K277" i="2"/>
  <c r="K173" i="2" l="1"/>
  <c r="K210" i="2" s="1"/>
  <c r="K202" i="2" l="1"/>
  <c r="K223" i="2" l="1"/>
  <c r="K246" i="2" l="1"/>
  <c r="K271" i="2" l="1"/>
</calcChain>
</file>

<file path=xl/sharedStrings.xml><?xml version="1.0" encoding="utf-8"?>
<sst xmlns="http://schemas.openxmlformats.org/spreadsheetml/2006/main" count="2018" uniqueCount="553">
  <si>
    <t>№</t>
  </si>
  <si>
    <t>НАИМЕНОВАНИЕ ПРОДУКЦИИ</t>
  </si>
  <si>
    <t>Страна призводства</t>
  </si>
  <si>
    <t>Объем, мл.</t>
  </si>
  <si>
    <t>Упаковка</t>
  </si>
  <si>
    <t>Количество в упаковке, шт.</t>
  </si>
  <si>
    <t>Россия</t>
  </si>
  <si>
    <t>ж/б</t>
  </si>
  <si>
    <t>Фасоль белая в томатном соусе</t>
  </si>
  <si>
    <t>Фасоль красная в томатном соусе</t>
  </si>
  <si>
    <t xml:space="preserve"> Сумма в руб. РФ</t>
  </si>
  <si>
    <t>Вес брутто упак</t>
  </si>
  <si>
    <t>Заказ         ( кор.)</t>
  </si>
  <si>
    <t>Оптовая цена,  в рублях, с НДС</t>
  </si>
  <si>
    <t>Вес брутто, кг.</t>
  </si>
  <si>
    <t>ООО "Барышский мясокомбинат"</t>
  </si>
  <si>
    <t>Говядина тушеная высший сорт (премиум)</t>
  </si>
  <si>
    <t xml:space="preserve">Говядина тушеная высший сорт </t>
  </si>
  <si>
    <t>Говядина тушеная высший сорт (экстра)</t>
  </si>
  <si>
    <t>Говядина тушеная высший сорт</t>
  </si>
  <si>
    <t xml:space="preserve">Говядина тушеная кусковая  </t>
  </si>
  <si>
    <t>Свинина с белым соусом</t>
  </si>
  <si>
    <t>Свинина тушеная высший сорт</t>
  </si>
  <si>
    <t>Завтрак туриста (говядина)</t>
  </si>
  <si>
    <t xml:space="preserve">Мясо кур в желе </t>
  </si>
  <si>
    <t>Языки говяжьи в собственном соку</t>
  </si>
  <si>
    <t>Языки свиные в собственном соку</t>
  </si>
  <si>
    <t>Ветчина классическая</t>
  </si>
  <si>
    <t>Гуляш из говядины</t>
  </si>
  <si>
    <t>Нормативно-техническая документация (ГОСТ, ТУ)</t>
  </si>
  <si>
    <t>ГОСТ 32125-2013</t>
  </si>
  <si>
    <t>ГОСТ 9936-76</t>
  </si>
  <si>
    <t>ГОСТ 608-93</t>
  </si>
  <si>
    <t>ТУ 9216-003-87790640-12</t>
  </si>
  <si>
    <t>Паштет "Печеночный"</t>
  </si>
  <si>
    <t>металл. банки  с ключом</t>
  </si>
  <si>
    <t>Паштет "Нежный "</t>
  </si>
  <si>
    <t>Паштет "Деликатесный "</t>
  </si>
  <si>
    <t>Паштет с грибами</t>
  </si>
  <si>
    <t>Паштет "Львовский"</t>
  </si>
  <si>
    <t>Паштет печеночный со сливочным маслом</t>
  </si>
  <si>
    <t>Паштет "Эстонский"</t>
  </si>
  <si>
    <t>Паштет "Пражский"</t>
  </si>
  <si>
    <t>Паштет "Арктика"</t>
  </si>
  <si>
    <t>Паштет с черносливом "Любава"</t>
  </si>
  <si>
    <t>Паштет "Московский"</t>
  </si>
  <si>
    <t>Каша гречневая с говядиной</t>
  </si>
  <si>
    <t>ГОСТ Р 55333-2012</t>
  </si>
  <si>
    <t xml:space="preserve">Каша славянская (гречневая) с говядиной </t>
  </si>
  <si>
    <t>ТУ 9217-807-00419779-09</t>
  </si>
  <si>
    <t>ламистер</t>
  </si>
  <si>
    <t>Каша рисовая с говядиной</t>
  </si>
  <si>
    <t>1. Консервы мясные:</t>
  </si>
  <si>
    <t>2. Консервы мясные паштетные:</t>
  </si>
  <si>
    <t>3. Консервы мясорастительные:</t>
  </si>
  <si>
    <t>Фарш свиной сосисочный</t>
  </si>
  <si>
    <t>ГОСТ Р 31499-2012</t>
  </si>
  <si>
    <t xml:space="preserve">Фарш колбасный любительский </t>
  </si>
  <si>
    <t>Фарш колбасный любительский</t>
  </si>
  <si>
    <t>Каша дорожная рисовая с говядиной</t>
  </si>
  <si>
    <t xml:space="preserve">ТУ 9217-808-00419779-09 </t>
  </si>
  <si>
    <t>Каша перловая с говядиной</t>
  </si>
  <si>
    <t>Каша дорожная перловая с говядиной</t>
  </si>
  <si>
    <t>Картофель тушеный с мясом</t>
  </si>
  <si>
    <t>Рагу овощное с мясом</t>
  </si>
  <si>
    <t xml:space="preserve">ТУ 9161-001-87808015-13 </t>
  </si>
  <si>
    <t>ТУ 9161-001-87808015-13</t>
  </si>
  <si>
    <t>Рис с курицей и овощами</t>
  </si>
  <si>
    <t>ТУ 9217-004-8790640-12</t>
  </si>
  <si>
    <t>Мясо с фасолью и овощами</t>
  </si>
  <si>
    <t>ТУ 9217-001-25337054-11</t>
  </si>
  <si>
    <t>Мясо с зеленым горошком и морковью</t>
  </si>
  <si>
    <t>Мясо тушеное с капустой</t>
  </si>
  <si>
    <t>Гуляш с картофелем</t>
  </si>
  <si>
    <t>4. Консервы овощные натуральные, первых обеденных блюд и овощные закусочные:</t>
  </si>
  <si>
    <t>Горошек зеленый высшего сорта</t>
  </si>
  <si>
    <t>ГОСТ Р 54050-2010</t>
  </si>
  <si>
    <t>Кукуруза сахарная в зернах высшего сорта</t>
  </si>
  <si>
    <t>ТУ 9161-005-87790640-12</t>
  </si>
  <si>
    <t>Фасоль белая натуральная</t>
  </si>
  <si>
    <t>Фасоль красная натуральная</t>
  </si>
  <si>
    <t>Рагу из овощей первого сорта</t>
  </si>
  <si>
    <t>ГОСТ 18611-73</t>
  </si>
  <si>
    <t>Рагу из овощей</t>
  </si>
  <si>
    <t>ТУ 9161-002-87790640-11</t>
  </si>
  <si>
    <t>Икра овощная (из кабачков)</t>
  </si>
  <si>
    <t xml:space="preserve">ГОСТ Р 51926-2002 </t>
  </si>
  <si>
    <t>Икра овощная (из баклажанов)</t>
  </si>
  <si>
    <t>Икра из овощей "Домашняя"</t>
  </si>
  <si>
    <t>Пюре яблочное натуральное</t>
  </si>
  <si>
    <t>ТУ 9163-006-87790640-12</t>
  </si>
  <si>
    <t>Кабачки нарезанные кружочками в томатном соусе первого сорта</t>
  </si>
  <si>
    <t>ГОСТ 18316-95</t>
  </si>
  <si>
    <t>Первые обеденные блюда "Рассольник"</t>
  </si>
  <si>
    <t>Первые обеденные блюда "Щи из свежей капусты "</t>
  </si>
  <si>
    <t>Первые обеденные блюда "Борщ"</t>
  </si>
  <si>
    <t>ТУ 9161-003-87808015-13</t>
  </si>
  <si>
    <t>Первые обеденные блюда готовые к употреблению "Рассольник с мясом"</t>
  </si>
  <si>
    <t>Первые обеденные блюда готовые к употреблени "Суп фасолевый с мясом"</t>
  </si>
  <si>
    <t>Первые обеденные блюда готовые к употреблению  "Суп гороховый с мясом"</t>
  </si>
  <si>
    <t>Первые обеденные блюда готовые к употреблению "Щи из свежей капусты с мясом"</t>
  </si>
  <si>
    <t>Первые обеденные блюда готовые к употреблению  "Борщ со свежей капустой с мясом"</t>
  </si>
  <si>
    <t>Адрес: 109117 г. Москва, ул. Окская ,дом 3 кор 2 помещение 8</t>
  </si>
  <si>
    <t xml:space="preserve">                                                                                                                                                                          www.koncerva.ru</t>
  </si>
  <si>
    <t>Итого</t>
  </si>
  <si>
    <t>Сумма в руб. РФ</t>
  </si>
  <si>
    <t>Мясокомбинат ООО "Каменка Мясо"</t>
  </si>
  <si>
    <t>Консервы Мясные</t>
  </si>
  <si>
    <t xml:space="preserve">Паштет нежный куриный </t>
  </si>
  <si>
    <t>Говядина Деревенская туш</t>
  </si>
  <si>
    <t xml:space="preserve">Говядина КУСКОВАЯ  </t>
  </si>
  <si>
    <t xml:space="preserve">Говядина отварная в собственном соку </t>
  </si>
  <si>
    <t>Говядина туш в/с.-халял</t>
  </si>
  <si>
    <t xml:space="preserve">Говядина тушеная </t>
  </si>
  <si>
    <t>Говядина тушеная (Гурмэ)</t>
  </si>
  <si>
    <t>Говядина тушеная (Гурмэ) халял</t>
  </si>
  <si>
    <t xml:space="preserve"> Говядина тушеная (Гурмэ)</t>
  </si>
  <si>
    <t xml:space="preserve"> Говядина тушеная в/с</t>
  </si>
  <si>
    <t xml:space="preserve">Говядина тушеная Слободская </t>
  </si>
  <si>
    <t xml:space="preserve">Горох с говядиной </t>
  </si>
  <si>
    <t>Горох с говядиной халял</t>
  </si>
  <si>
    <t xml:space="preserve">Гуляш </t>
  </si>
  <si>
    <t xml:space="preserve">Завтрак туриста </t>
  </si>
  <si>
    <t xml:space="preserve">Каша гречневая с говядиной </t>
  </si>
  <si>
    <t xml:space="preserve"> Каша гречневая с говядиной </t>
  </si>
  <si>
    <t xml:space="preserve">Каша перловая с говядиной </t>
  </si>
  <si>
    <t xml:space="preserve"> Каша перловая с говядиной </t>
  </si>
  <si>
    <t>Каша перловая с говядиной халял</t>
  </si>
  <si>
    <t xml:space="preserve">Каша рисовая с говядиной  </t>
  </si>
  <si>
    <t xml:space="preserve">Каша рисовая с говядиной халял </t>
  </si>
  <si>
    <t xml:space="preserve">Конина тушеная </t>
  </si>
  <si>
    <t>Конина тушеная халял</t>
  </si>
  <si>
    <t xml:space="preserve">Мясо в белом соусе </t>
  </si>
  <si>
    <t>Паштет "Из печени" ТМ "Гурмэ"</t>
  </si>
  <si>
    <t>Паштет печеночный</t>
  </si>
  <si>
    <t xml:space="preserve">Паштет печеночный со свиным жиром </t>
  </si>
  <si>
    <t xml:space="preserve">Паштет свиной </t>
  </si>
  <si>
    <t xml:space="preserve">Печень в собственном соку говяжья </t>
  </si>
  <si>
    <t xml:space="preserve">Плов с говядиной </t>
  </si>
  <si>
    <t xml:space="preserve">Плов с говядиной халял </t>
  </si>
  <si>
    <t xml:space="preserve">Свинина тушеная </t>
  </si>
  <si>
    <t>Горох с говядиной   халял</t>
  </si>
  <si>
    <t>ТУ 9216-266-01597945-2001</t>
  </si>
  <si>
    <t>ГОСТ 54033-2010</t>
  </si>
  <si>
    <t>ГОСТ 7987-79</t>
  </si>
  <si>
    <t>ГОСТ 8687-65</t>
  </si>
  <si>
    <t>ГОСТ 8286-90</t>
  </si>
  <si>
    <t>ГОСТ 15168-70</t>
  </si>
  <si>
    <t>ТУ 9216-279-01597945-2001</t>
  </si>
  <si>
    <t>Заказ добавлять  в желтые ячейки ( в коробках)</t>
  </si>
  <si>
    <t>5. Индивидуальные рационы питания</t>
  </si>
  <si>
    <t>Комплексный набор питания (для рыболовов и охотников)</t>
  </si>
  <si>
    <t>Состав: сыр плавленный стерилизованный в б. №59, галеты, консервы мясорастительные в б.4л,консервы мясные в/с в банке 4Л, консервы мясоовощные  в б.4Л; консервы овощные закусочные в б.1л; консервы мясные барышские в б.№1, 9 наимен.другой продукции.</t>
  </si>
  <si>
    <t>Тел.:+7 (495) 902-63-39</t>
  </si>
  <si>
    <t>Паштет печеночный со сливочным маслом, ГОСТ, 325 гр.</t>
  </si>
  <si>
    <t>Паштет свинной, ТУ, 325гр.</t>
  </si>
  <si>
    <t>Паштет гусиный, ТУ,325 гр.</t>
  </si>
  <si>
    <t>Паштет куриный,ТУ, 325 гр.</t>
  </si>
  <si>
    <t>Паштет с грибами,ТУ, 325 гр.</t>
  </si>
  <si>
    <t xml:space="preserve"> ТМ "Селятино"     </t>
  </si>
  <si>
    <t>ГОСТ</t>
  </si>
  <si>
    <t>Говядина тушеная высший сорт (Экстра)</t>
  </si>
  <si>
    <t>Говядина тушеная высший сорт (Росрезерв 2013г.)</t>
  </si>
  <si>
    <t>Говядина отварная в бульоне</t>
  </si>
  <si>
    <t>Свинина тушеная высший сорт "Экстра"</t>
  </si>
  <si>
    <t xml:space="preserve">Мясо цыпленка в с/с, </t>
  </si>
  <si>
    <t xml:space="preserve"> Консервы мясные:</t>
  </si>
  <si>
    <t>Консервы мясорастительные:</t>
  </si>
  <si>
    <t xml:space="preserve"> Консервы мясные паштетные:</t>
  </si>
  <si>
    <t>ТУ</t>
  </si>
  <si>
    <t xml:space="preserve">ТМ "Легкая добыча" </t>
  </si>
  <si>
    <t xml:space="preserve">Каша гречневая с мясом птицы </t>
  </si>
  <si>
    <t xml:space="preserve">Каша рисовая с говядиной </t>
  </si>
  <si>
    <t xml:space="preserve">Каша рисовая с мясом птицы </t>
  </si>
  <si>
    <t xml:space="preserve">ТМ "Край изобилия" </t>
  </si>
  <si>
    <t>Консервы мясные "Баранина тушеная"</t>
  </si>
  <si>
    <t>Консервы мясные" Говядина тушеная"</t>
  </si>
  <si>
    <t xml:space="preserve">Консервы мясные "Мясо гусей в собственном соку" </t>
  </si>
  <si>
    <t>Консервы мясные "Мясо индейки в соб./соку"</t>
  </si>
  <si>
    <t>Консервы мясные "Мясо кур в собственном соку"</t>
  </si>
  <si>
    <t>Консервы мясные "Мясо уток в собственном соку"</t>
  </si>
  <si>
    <t>Консервы мясные "Мясо цыпленка в собственном соку"</t>
  </si>
  <si>
    <t xml:space="preserve">Консервы мясные "Свинина тушеная" </t>
  </si>
  <si>
    <t xml:space="preserve">Консервы мясные "Языки говяжьи в желе" </t>
  </si>
  <si>
    <t>Свинина тушеная высший сорт (премиум)</t>
  </si>
  <si>
    <t>ГОСТ 32125-2014</t>
  </si>
  <si>
    <t>Ветчина классическая (премиум)</t>
  </si>
  <si>
    <t>ГОСТ 32125-2015</t>
  </si>
  <si>
    <r>
      <rPr>
        <b/>
        <sz val="12"/>
        <rFont val="Times New Roman"/>
        <family val="1"/>
        <charset val="204"/>
      </rPr>
      <t>Говядина тушеная в/с эконом</t>
    </r>
  </si>
  <si>
    <r>
      <rPr>
        <b/>
        <sz val="12"/>
        <rFont val="Times New Roman"/>
        <family val="1"/>
        <charset val="204"/>
      </rPr>
      <t>Говядина тушеная в/с суперэконом</t>
    </r>
  </si>
  <si>
    <r>
      <rPr>
        <b/>
        <sz val="12"/>
        <rFont val="Times New Roman"/>
        <family val="1"/>
        <charset val="204"/>
      </rPr>
      <t>Говядина тушеная в/с</t>
    </r>
  </si>
  <si>
    <r>
      <rPr>
        <b/>
        <sz val="12"/>
        <rFont val="Times New Roman"/>
        <family val="1"/>
        <charset val="204"/>
      </rPr>
      <t>Говядина тушеная в/с с кл. «У»</t>
    </r>
  </si>
  <si>
    <r>
      <rPr>
        <b/>
        <sz val="12"/>
        <rFont val="Times New Roman"/>
        <family val="1"/>
        <charset val="204"/>
      </rPr>
      <t>Говядина тушеная «Премиум» в/с без ключа</t>
    </r>
  </si>
  <si>
    <r>
      <rPr>
        <b/>
        <sz val="12"/>
        <rFont val="Times New Roman"/>
        <family val="1"/>
        <charset val="204"/>
      </rPr>
      <t>Говядина тушеная «Премиум» в/с с ключом</t>
    </r>
  </si>
  <si>
    <r>
      <rPr>
        <b/>
        <sz val="12"/>
        <rFont val="Times New Roman"/>
        <family val="1"/>
        <charset val="204"/>
      </rPr>
      <t>Говядина тушеная в/с с ключом</t>
    </r>
  </si>
  <si>
    <r>
      <rPr>
        <b/>
        <sz val="12"/>
        <rFont val="Times New Roman"/>
        <family val="1"/>
        <charset val="204"/>
      </rPr>
      <t>Свинина тушеная эконом</t>
    </r>
  </si>
  <si>
    <r>
      <rPr>
        <b/>
        <sz val="12"/>
        <rFont val="Times New Roman"/>
        <family val="1"/>
        <charset val="204"/>
      </rPr>
      <t>Свинина тушеная суперэконом</t>
    </r>
  </si>
  <si>
    <r>
      <rPr>
        <b/>
        <sz val="12"/>
        <rFont val="Times New Roman"/>
        <family val="1"/>
        <charset val="204"/>
      </rPr>
      <t>Свинина тушеная</t>
    </r>
  </si>
  <si>
    <r>
      <rPr>
        <b/>
        <sz val="12"/>
        <rFont val="Times New Roman"/>
        <family val="1"/>
        <charset val="204"/>
      </rPr>
      <t>Свинина тушеная с кл. «У»</t>
    </r>
  </si>
  <si>
    <r>
      <rPr>
        <b/>
        <sz val="12"/>
        <rFont val="Times New Roman"/>
        <family val="1"/>
        <charset val="204"/>
      </rPr>
      <t>Свинина тушеная «С»</t>
    </r>
  </si>
  <si>
    <r>
      <rPr>
        <b/>
        <sz val="12"/>
        <rFont val="Times New Roman"/>
        <family val="1"/>
        <charset val="204"/>
      </rPr>
      <t>Свинина тушеная в/с эконом</t>
    </r>
  </si>
  <si>
    <r>
      <rPr>
        <b/>
        <sz val="12"/>
        <rFont val="Times New Roman"/>
        <family val="1"/>
        <charset val="204"/>
      </rPr>
      <t>Свинина тушеная в/с</t>
    </r>
  </si>
  <si>
    <r>
      <rPr>
        <b/>
        <sz val="12"/>
        <rFont val="Times New Roman"/>
        <family val="1"/>
        <charset val="204"/>
      </rPr>
      <t>Свинина тушеная в/с с кл. «У»</t>
    </r>
  </si>
  <si>
    <r>
      <rPr>
        <b/>
        <sz val="12"/>
        <rFont val="Times New Roman"/>
        <family val="1"/>
        <charset val="204"/>
      </rPr>
      <t>Свинина тушеная в/с с ключом</t>
    </r>
  </si>
  <si>
    <r>
      <rPr>
        <b/>
        <sz val="12"/>
        <rFont val="Times New Roman"/>
        <family val="1"/>
        <charset val="204"/>
      </rPr>
      <t>Баранина тушеная в/с ГОСТ б/кл</t>
    </r>
  </si>
  <si>
    <r>
      <rPr>
        <b/>
        <sz val="12"/>
        <rFont val="Times New Roman"/>
        <family val="1"/>
        <charset val="204"/>
      </rPr>
      <t>Баранина тушеная в/с ГОСТ с кл.</t>
    </r>
  </si>
  <si>
    <r>
      <rPr>
        <b/>
        <sz val="12"/>
        <rFont val="Times New Roman"/>
        <family val="1"/>
        <charset val="204"/>
      </rPr>
      <t>Мясо кур в с/с с кл.</t>
    </r>
  </si>
  <si>
    <r>
      <rPr>
        <b/>
        <sz val="12"/>
        <rFont val="Times New Roman"/>
        <family val="1"/>
        <charset val="204"/>
      </rPr>
      <t>Печень говяжья в с/соку</t>
    </r>
  </si>
  <si>
    <t>Консервы мясорастительные ГОСТ</t>
  </si>
  <si>
    <r>
      <rPr>
        <b/>
        <sz val="12"/>
        <rFont val="Times New Roman"/>
        <family val="1"/>
        <charset val="204"/>
      </rPr>
      <t>Каша гречневая с мясом</t>
    </r>
  </si>
  <si>
    <r>
      <rPr>
        <b/>
        <sz val="12"/>
        <rFont val="Times New Roman"/>
        <family val="1"/>
        <charset val="204"/>
      </rPr>
      <t>Каша перловая с говядиной</t>
    </r>
  </si>
  <si>
    <r>
      <rPr>
        <b/>
        <sz val="12"/>
        <rFont val="Times New Roman"/>
        <family val="1"/>
        <charset val="204"/>
      </rPr>
      <t>Каша рисовая с мясом</t>
    </r>
  </si>
  <si>
    <r>
      <rPr>
        <b/>
        <sz val="12"/>
        <rFont val="Times New Roman"/>
        <family val="1"/>
        <charset val="204"/>
      </rPr>
      <t>Каша гречневая с бараниной</t>
    </r>
  </si>
  <si>
    <r>
      <rPr>
        <b/>
        <sz val="12"/>
        <rFont val="Times New Roman"/>
        <family val="1"/>
        <charset val="204"/>
      </rPr>
      <t>Каша перловая с бараниной</t>
    </r>
  </si>
  <si>
    <r>
      <rPr>
        <b/>
        <sz val="12"/>
        <rFont val="Times New Roman"/>
        <family val="1"/>
        <charset val="204"/>
      </rPr>
      <t>Каша рисовая с бараниной</t>
    </r>
  </si>
  <si>
    <t>Консервы мясорастительные ТУ</t>
  </si>
  <si>
    <r>
      <rPr>
        <b/>
        <sz val="12"/>
        <rFont val="Times New Roman"/>
        <family val="1"/>
        <charset val="204"/>
      </rPr>
      <t>Каша по-новгородски гречневая с говядиной</t>
    </r>
  </si>
  <si>
    <r>
      <rPr>
        <b/>
        <sz val="12"/>
        <rFont val="Times New Roman"/>
        <family val="1"/>
        <charset val="204"/>
      </rPr>
      <t>Каша по-новгородски перловая с говядиной</t>
    </r>
  </si>
  <si>
    <r>
      <rPr>
        <b/>
        <sz val="12"/>
        <rFont val="Times New Roman"/>
        <family val="1"/>
        <charset val="204"/>
      </rPr>
      <t>Каша по-новгородски рисовая с говядиной</t>
    </r>
  </si>
  <si>
    <r>
      <rPr>
        <b/>
        <sz val="12"/>
        <rFont val="Times New Roman"/>
        <family val="1"/>
        <charset val="204"/>
      </rPr>
      <t>Баранина с фасолью по-домашнему</t>
    </r>
  </si>
  <si>
    <r>
      <rPr>
        <b/>
        <sz val="12"/>
        <rFont val="Times New Roman"/>
        <family val="1"/>
        <charset val="204"/>
      </rPr>
      <t>Баранина с горохом по-домашнему</t>
    </r>
  </si>
  <si>
    <t>Деликатесные консервы</t>
  </si>
  <si>
    <t>Ветчина любительская из свинины по-новгородски</t>
  </si>
  <si>
    <r>
      <rPr>
        <b/>
        <sz val="12"/>
        <rFont val="Times New Roman"/>
        <family val="1"/>
        <charset val="204"/>
      </rPr>
      <t>Консервы рубленые с говядиной</t>
    </r>
  </si>
  <si>
    <r>
      <rPr>
        <b/>
        <sz val="12"/>
        <rFont val="Times New Roman"/>
        <family val="1"/>
        <charset val="204"/>
      </rPr>
      <t>Консервы рубленые со свининой</t>
    </r>
  </si>
  <si>
    <r>
      <rPr>
        <b/>
        <sz val="12"/>
        <rFont val="Times New Roman"/>
        <family val="1"/>
        <charset val="204"/>
      </rPr>
      <t>Тушенка кусковая с говядиной и свининой</t>
    </r>
  </si>
  <si>
    <r>
      <rPr>
        <b/>
        <sz val="12"/>
        <rFont val="Times New Roman"/>
        <family val="1"/>
        <charset val="204"/>
      </rPr>
      <t>Ветчина деликатесная из гов. по-новгородски, крышка-ключ</t>
    </r>
  </si>
  <si>
    <r>
      <rPr>
        <b/>
        <sz val="12"/>
        <rFont val="Times New Roman"/>
        <family val="1"/>
        <charset val="204"/>
      </rPr>
      <t>Ветчина деликатесная из говядины по-новгородски, крышка-ключ</t>
    </r>
  </si>
  <si>
    <r>
      <rPr>
        <b/>
        <sz val="12"/>
        <rFont val="Times New Roman"/>
        <family val="1"/>
        <charset val="204"/>
      </rPr>
      <t>Ветчина деликатесная из свин. по-новгородски, крышка-ключ</t>
    </r>
  </si>
  <si>
    <r>
      <rPr>
        <b/>
        <sz val="12"/>
        <rFont val="Times New Roman"/>
        <family val="1"/>
        <charset val="204"/>
      </rPr>
      <t>Ветчина деликатесная из свинины по-новгородски, крышка-ключ</t>
    </r>
  </si>
  <si>
    <r>
      <rPr>
        <b/>
        <sz val="12"/>
        <rFont val="Times New Roman"/>
        <family val="1"/>
        <charset val="204"/>
      </rPr>
      <t>Ветчина любительская из гов. по-новгородски, крышка-ключ</t>
    </r>
  </si>
  <si>
    <r>
      <rPr>
        <b/>
        <sz val="12"/>
        <rFont val="Times New Roman"/>
        <family val="1"/>
        <charset val="204"/>
      </rPr>
      <t>Ветчина любительская из говядины по-новгородски, крышка-ключ</t>
    </r>
  </si>
  <si>
    <r>
      <rPr>
        <b/>
        <sz val="12"/>
        <rFont val="Times New Roman"/>
        <family val="1"/>
        <charset val="204"/>
      </rPr>
      <t>Ветчина любительская из свин. по-новгородски, крышка-ключ</t>
    </r>
  </si>
  <si>
    <r>
      <rPr>
        <b/>
        <sz val="12"/>
        <rFont val="Times New Roman"/>
        <family val="1"/>
        <charset val="204"/>
      </rPr>
      <t>Ветчина рубленая из свин. по-новгородски, крышка-ключ</t>
    </r>
  </si>
  <si>
    <r>
      <rPr>
        <b/>
        <sz val="12"/>
        <rFont val="Times New Roman"/>
        <family val="1"/>
        <charset val="204"/>
      </rPr>
      <t>Ветчина рубленная из свинины по-новгородски ТУ, крышка-ключ</t>
    </r>
  </si>
  <si>
    <r>
      <rPr>
        <b/>
        <sz val="12"/>
        <rFont val="Times New Roman"/>
        <family val="1"/>
        <charset val="204"/>
      </rPr>
      <t>Ветчина куриная Янтарная ТУ, крышка-ключ</t>
    </r>
  </si>
  <si>
    <r>
      <rPr>
        <b/>
        <sz val="12"/>
        <rFont val="Times New Roman"/>
        <family val="1"/>
        <charset val="204"/>
      </rPr>
      <t>Ветчина деликатесная из говядины ТУ, крышка-ключ</t>
    </r>
  </si>
  <si>
    <r>
      <rPr>
        <b/>
        <sz val="12"/>
        <rFont val="Times New Roman"/>
        <family val="1"/>
        <charset val="204"/>
      </rPr>
      <t>Ветчина деликатесная из свинины ТУ, крышка-ключ</t>
    </r>
  </si>
  <si>
    <r>
      <rPr>
        <b/>
        <sz val="12"/>
        <rFont val="Times New Roman"/>
        <family val="1"/>
        <charset val="204"/>
      </rPr>
      <t>Ветчина любимая из говядины ТУ, крышка-ключ</t>
    </r>
  </si>
  <si>
    <r>
      <rPr>
        <b/>
        <sz val="12"/>
        <rFont val="Times New Roman"/>
        <family val="1"/>
        <charset val="204"/>
      </rPr>
      <t>Ветчина любимая из свинины ТУ, крышка-ключ</t>
    </r>
  </si>
  <si>
    <r>
      <rPr>
        <b/>
        <sz val="12"/>
        <rFont val="Times New Roman"/>
        <family val="1"/>
        <charset val="204"/>
      </rPr>
      <t>Ветчина дачная из свинины ТУ, крышка-ключ</t>
    </r>
  </si>
  <si>
    <r>
      <rPr>
        <b/>
        <sz val="12"/>
        <rFont val="Times New Roman"/>
        <family val="1"/>
        <charset val="204"/>
      </rPr>
      <t>Шейка ветчинная из свин. по-новгородски, крышка-ключ</t>
    </r>
  </si>
  <si>
    <r>
      <rPr>
        <b/>
        <sz val="12"/>
        <rFont val="Times New Roman"/>
        <family val="1"/>
        <charset val="204"/>
      </rPr>
      <t>Шейка ветчинная по-новгородски ТУ, крышка-ключ</t>
    </r>
  </si>
  <si>
    <r>
      <rPr>
        <b/>
        <sz val="12"/>
        <rFont val="Times New Roman"/>
        <family val="1"/>
        <charset val="204"/>
      </rPr>
      <t>Шейка «Нежная» ТУ, крышка-ключ</t>
    </r>
  </si>
  <si>
    <t>ОАО «Великоновгородский мясной двор»</t>
  </si>
  <si>
    <t xml:space="preserve">Паштет из свинины «Арденский с ветчиной» </t>
  </si>
  <si>
    <r>
      <rPr>
        <b/>
        <sz val="12"/>
        <rFont val="Times New Roman"/>
        <family val="1"/>
        <charset val="204"/>
      </rPr>
      <t>Паштет из говядины «Крестьянский» с чесноком</t>
    </r>
  </si>
  <si>
    <r>
      <rPr>
        <b/>
        <sz val="12"/>
        <rFont val="Times New Roman"/>
        <family val="1"/>
        <charset val="204"/>
      </rPr>
      <t>Паштет из говядины «Охотничий»</t>
    </r>
  </si>
  <si>
    <r>
      <rPr>
        <b/>
        <sz val="12"/>
        <rFont val="Times New Roman"/>
        <family val="1"/>
        <charset val="204"/>
      </rPr>
      <t>Паштет из свинины «Арденский с ветчиной»</t>
    </r>
  </si>
  <si>
    <r>
      <rPr>
        <b/>
        <sz val="12"/>
        <rFont val="Times New Roman"/>
        <family val="1"/>
        <charset val="204"/>
      </rPr>
      <t>Паштет из свинины «Пикантный с паприкой»</t>
    </r>
  </si>
  <si>
    <r>
      <rPr>
        <b/>
        <sz val="12"/>
        <rFont val="Times New Roman"/>
        <family val="1"/>
        <charset val="204"/>
      </rPr>
      <t>Паштет из говядины «Фермерский с шампиньонами»</t>
    </r>
  </si>
  <si>
    <r>
      <rPr>
        <b/>
        <sz val="12"/>
        <rFont val="Times New Roman"/>
        <family val="1"/>
        <charset val="204"/>
      </rPr>
      <t>Паштет из свинины «Фермерский с шампиньонами»</t>
    </r>
  </si>
  <si>
    <r>
      <rPr>
        <b/>
        <sz val="12"/>
        <rFont val="Times New Roman"/>
        <family val="1"/>
        <charset val="204"/>
      </rPr>
      <t>Паштет «Нежный» из куриного мяса</t>
    </r>
  </si>
  <si>
    <r>
      <rPr>
        <b/>
        <sz val="12"/>
        <rFont val="Times New Roman"/>
        <family val="1"/>
        <charset val="204"/>
      </rPr>
      <t>Паштет «Нежный» из куриного мяса (квадратный ламистер)</t>
    </r>
  </si>
  <si>
    <r>
      <rPr>
        <b/>
        <sz val="12"/>
        <rFont val="Times New Roman"/>
        <family val="1"/>
        <charset val="204"/>
      </rPr>
      <t>Паштет «Нежный» из мяса индейки</t>
    </r>
  </si>
  <si>
    <r>
      <rPr>
        <b/>
        <sz val="12"/>
        <rFont val="Times New Roman"/>
        <family val="1"/>
        <charset val="204"/>
      </rPr>
      <t>Паштет «Нежный» из гусиного мяса</t>
    </r>
  </si>
  <si>
    <r>
      <rPr>
        <b/>
        <sz val="12"/>
        <rFont val="Times New Roman"/>
        <family val="1"/>
        <charset val="204"/>
      </rPr>
      <t>Паштет печен. «Деликатесный» с зеленью укропа</t>
    </r>
  </si>
  <si>
    <r>
      <rPr>
        <b/>
        <sz val="12"/>
        <rFont val="Times New Roman"/>
        <family val="1"/>
        <charset val="204"/>
      </rPr>
      <t>Паштет «Сливочный» из куриной печени</t>
    </r>
  </si>
  <si>
    <t>ТМ "Волшебный горшочек"</t>
  </si>
  <si>
    <t>Горох с мясом</t>
  </si>
  <si>
    <t>Каша гречневая с мясом</t>
  </si>
  <si>
    <t>Каша гречневая с потрохами с белым соусом</t>
  </si>
  <si>
    <t>Каша перловая с мясом</t>
  </si>
  <si>
    <t>Лагман</t>
  </si>
  <si>
    <t>Плов с мясом</t>
  </si>
  <si>
    <t>Фасоль тушеная с мясом</t>
  </si>
  <si>
    <t>Борщ с мясом</t>
  </si>
  <si>
    <t>Щи с мясом</t>
  </si>
  <si>
    <t>Рассольник с мясом</t>
  </si>
  <si>
    <t>Харчо с мясом</t>
  </si>
  <si>
    <t>Суп полевой с мясом</t>
  </si>
  <si>
    <t>Суп крестьянский с мясом</t>
  </si>
  <si>
    <t>ТВИСТ 500</t>
  </si>
  <si>
    <t>Консервы овощные натуральные</t>
  </si>
  <si>
    <t>ООО "Кубанские Деликатесы"</t>
  </si>
  <si>
    <t xml:space="preserve">Горошек зеленый консервированный из мозговых сортов ГОСТ  высший </t>
  </si>
  <si>
    <t>ж/б №83</t>
  </si>
  <si>
    <t>Икра из кабачков  ГОСТ</t>
  </si>
  <si>
    <t>с/б 66-480</t>
  </si>
  <si>
    <t>Икра из баклажанов  ГОСТ</t>
  </si>
  <si>
    <t>с/б 480</t>
  </si>
  <si>
    <t>ж/б № 9</t>
  </si>
  <si>
    <t>Фасоль красная натуральная консервированная ТУ</t>
  </si>
  <si>
    <t>Фасоль белая натуральная консервированная ТУ</t>
  </si>
  <si>
    <t>Фасоль красная в томатном соусе консервированная ТУ</t>
  </si>
  <si>
    <t>Фасоль белая в томатном соусе консервированная ТУ</t>
  </si>
  <si>
    <t>Фасоль красная натуральная консервированная ГОСТ</t>
  </si>
  <si>
    <t>Фасоль белая натуральная консервированная ГОСТ</t>
  </si>
  <si>
    <t>Фасоль красная в томатном соусе консервированная ГОСТ</t>
  </si>
  <si>
    <t>Фасоль белая в томатном соусе консервированная ГОСТ</t>
  </si>
  <si>
    <t>Огурцы маринованные целые ГОСТ Р52477</t>
  </si>
  <si>
    <t>с/б 82-670</t>
  </si>
  <si>
    <t>Огурцы маринованные средние</t>
  </si>
  <si>
    <t>с/б 3000</t>
  </si>
  <si>
    <t>Томаты маринованные красные</t>
  </si>
  <si>
    <t>ООО "Родные края"</t>
  </si>
  <si>
    <t>Зеленый горошек  Слав.Тройка</t>
  </si>
  <si>
    <t>Кукуруза Слав.Тройка</t>
  </si>
  <si>
    <t>Огурцы маринованные, консервированные Слав.Тройка 3-6 см</t>
  </si>
  <si>
    <t xml:space="preserve">с/б </t>
  </si>
  <si>
    <t>Огурцы маринованные, консервированные Слав.Тройка 6-9см</t>
  </si>
  <si>
    <t>Огурцы маринованные, консервированные Слав.Тройка 8-10 см</t>
  </si>
  <si>
    <t>Ассорти Слав.Тройка</t>
  </si>
  <si>
    <t>Томаты маринованные, консервированные Слав.Тройка</t>
  </si>
  <si>
    <t>Томаты в собственном соке Слав.Тройка</t>
  </si>
  <si>
    <t>Томаты Черри маринованные Слав.Тройка</t>
  </si>
  <si>
    <t>Перец в томатном соусе "Лечо" Слав.Тройка</t>
  </si>
  <si>
    <t xml:space="preserve">Зеленый горошек (easy open) </t>
  </si>
  <si>
    <t xml:space="preserve">Кукуруза  (easy open) </t>
  </si>
  <si>
    <t>Огурцы маринованные, консервированные  PITEINOFF  3-6 см</t>
  </si>
  <si>
    <t>Огурцы маринованные, консервированные  PITEINOFF 6-9см</t>
  </si>
  <si>
    <t>Огурцы маринованные, консервированные  PITEINOFF 8-10 см</t>
  </si>
  <si>
    <t>Ассорти</t>
  </si>
  <si>
    <t>Томаты маринованные, консервированные</t>
  </si>
  <si>
    <t>Томаты в собственном соке</t>
  </si>
  <si>
    <t xml:space="preserve">Томаты Черри маринованные </t>
  </si>
  <si>
    <t>Перец в томатном соусе "Лечо"</t>
  </si>
  <si>
    <t xml:space="preserve"> Масло подсолнечное рафинированное дезодорированное”Родные края” 0.9 л.</t>
  </si>
  <si>
    <t>Масло подсолнечное рафинированное дезодорированное”Родные края” 1.8 л.</t>
  </si>
  <si>
    <t>Масло подсолнечное рафинированное дезодорированное”Родные края” 3 л.</t>
  </si>
  <si>
    <t>Масло подсолнечное рафинированное дезодорированное”Родные края” 4,8 л.</t>
  </si>
  <si>
    <t>Макароны "БАЙСАД" 450 гр. ВЕРМИШЕЛЬ ПАУТИНКА</t>
  </si>
  <si>
    <t>Макароны "БАЙСАД" 450 гр. РОЖКИ</t>
  </si>
  <si>
    <t>Макароны "БАЙСАД" 450 гр. СПИРАЛЬ</t>
  </si>
  <si>
    <t>Макароны "БАЙСАД" 450 гр. ПЕРО</t>
  </si>
  <si>
    <t>Макароны "БАЙСАД" 450 гр. КОЛЕЧКИ</t>
  </si>
  <si>
    <t>Макароны "БАЙСАД" 450 гр. ГРЕБЕШКИ</t>
  </si>
  <si>
    <t>Макароны "БАЙСАД" 450 гр. ПРУЖИНКА</t>
  </si>
  <si>
    <t>Макароны "БАЙСАД" 450 гр. ЦВЕТОЧКИ</t>
  </si>
  <si>
    <t>Макароны "БАЙСАД" 450 гр. СПАГЕТТИ</t>
  </si>
  <si>
    <t>кг</t>
  </si>
  <si>
    <t>ООО "Компания Байсад"</t>
  </si>
  <si>
    <t>ГОСТ 51865-2002</t>
  </si>
  <si>
    <t>Макароны "БАЙСАД" гр.А  450 гр</t>
  </si>
  <si>
    <t>гофро/кор</t>
  </si>
  <si>
    <t>Макароны "БАЙСАД"  ВЕРМИШЕЛЬ 1 кг*10</t>
  </si>
  <si>
    <t>Макароны "БАЙСАД"  СПИРАЛЬ 1 кг*10</t>
  </si>
  <si>
    <t>Макароны "БАЙСАД" ПЕРЬЯ 1 кг*10</t>
  </si>
  <si>
    <t>Макароны "БАЙСАД" РОЖКИ  1 кг*10</t>
  </si>
  <si>
    <t>Макароны "БАЙСАД" ПРУЖИНКА 1 кг*10</t>
  </si>
  <si>
    <t>Макароны "БАЙСАД"  СПИРАЛЬ 3 кг</t>
  </si>
  <si>
    <t>Макароны "БАЙСАД" ПЕРЬЯ 3 кг</t>
  </si>
  <si>
    <t>Макароны "БАЙСАД" РОЖКИ 3 кг</t>
  </si>
  <si>
    <t>Макароны "БАЙСАД" ВЕРМИШЕЛЬ ПАУТИНКА 3 кг</t>
  </si>
  <si>
    <t>Макароны "БАЙСАД" ЦВЕТОЧКИ 3 кг</t>
  </si>
  <si>
    <t>Макароны "БАЙСАД" СПАГЕТТИ 3 кг</t>
  </si>
  <si>
    <t>крафт/меш</t>
  </si>
  <si>
    <t>ВЕСОВЫЕ  макароны в ассортименте ( 15 кг)</t>
  </si>
  <si>
    <t>ВЕСОВЫЕ  макароны в ассортименте (20 кг)</t>
  </si>
  <si>
    <t>Макароны "Русская Мельница - Стандарт"</t>
  </si>
  <si>
    <t>Макароны "РУССКАЯ МЕЛЬНИЦА" Спираль 400 гр</t>
  </si>
  <si>
    <t>Макароны "РУССКАЯ МЕЛЬНИЦА" Вермишель 400 гр</t>
  </si>
  <si>
    <t>Макароны "РУССКАЯ МЕЛЬНИЦА" Рожки 400 гр</t>
  </si>
  <si>
    <t>Макароны "РУССКАЯ МЕЛЬНИЦА" Спагетти 400 гр</t>
  </si>
  <si>
    <t>термоусад/плёнка</t>
  </si>
  <si>
    <t>Макароны "РУССКАЯ МЕЛЬНИЦА" Вермишель Особая 2 кг</t>
  </si>
  <si>
    <t>Макароны "РУССКАЯ МЕЛЬНИЦА" Перья 3 кг</t>
  </si>
  <si>
    <t>Макароны "РУССКАЯ МЕЛЬНИЦА" Спираль 3 кг</t>
  </si>
  <si>
    <t>Макароны "РУССКАЯ МЕЛЬНИЦА" Рожки 3 кг</t>
  </si>
  <si>
    <t>Макароны "РУССКАЯ МЕЛЬНИЦА" Спагетти 3 кг</t>
  </si>
  <si>
    <t>ВЕСОВЫЕ  макароны в ассортименте (15 кг)</t>
  </si>
  <si>
    <t>крафт меш</t>
  </si>
  <si>
    <t>Ситно</t>
  </si>
  <si>
    <t>Макаронные изделия ГРУППЫ А</t>
  </si>
  <si>
    <t xml:space="preserve">Макаронные изделия ГРУППЫ А "СИТНО"  в макароны в ассортименте </t>
  </si>
  <si>
    <t>Макаронные изделия ГРУППЫ В</t>
  </si>
  <si>
    <t xml:space="preserve">      ООО «ТРЭЙДКОНСАЛТ»</t>
  </si>
  <si>
    <t>Винегрет</t>
  </si>
  <si>
    <t>Капуста маринованная со свеклой</t>
  </si>
  <si>
    <t>Капуста маринованная с морковью</t>
  </si>
  <si>
    <t>Икра из кабачков</t>
  </si>
  <si>
    <t>Икра из лука</t>
  </si>
  <si>
    <t>Кабачки с овощами</t>
  </si>
  <si>
    <t>Фасоль в томатном соусе</t>
  </si>
  <si>
    <t>Фасоль с овощами в томатном соусе</t>
  </si>
  <si>
    <t>Фасоль «Пикантная» в томатном соусе</t>
  </si>
  <si>
    <t>Фасоль с грибами в томатном соусе</t>
  </si>
  <si>
    <t>Фасоль с болгар. перцем в том. соусе</t>
  </si>
  <si>
    <t>Горох в томатном соусе</t>
  </si>
  <si>
    <t>Горох с овощами в томатном соусе</t>
  </si>
  <si>
    <t>Горох «Пикантная» в томатном соусе</t>
  </si>
  <si>
    <t>Горох с грибами в томатном соусе</t>
  </si>
  <si>
    <t>Горох с болгар. перцем в том. соусе</t>
  </si>
  <si>
    <t>Огурцы маринованные</t>
  </si>
  <si>
    <t>Огурцы консервированные</t>
  </si>
  <si>
    <t>Томаты маринованные</t>
  </si>
  <si>
    <t>Ассорти из томатов и огурцов</t>
  </si>
  <si>
    <t>Абаканская фабрика</t>
  </si>
  <si>
    <t>СТО 82248389-002-2013</t>
  </si>
  <si>
    <t>СТО 82248389-002-2014</t>
  </si>
  <si>
    <t>СТО 82248389-002-2015</t>
  </si>
  <si>
    <t>СТО 82248389-002-2016</t>
  </si>
  <si>
    <t>СТО 82248389-002-2017</t>
  </si>
  <si>
    <t>СТО 82248389-002-2018</t>
  </si>
  <si>
    <t>СТО 82248389-002-2019</t>
  </si>
  <si>
    <t>СТО 82248389-002-2020</t>
  </si>
  <si>
    <t>СТО 82248389-002-2021</t>
  </si>
  <si>
    <t>СТО 82248389-002-2022</t>
  </si>
  <si>
    <t>СТО 82248389-002-2023</t>
  </si>
  <si>
    <t>СТО 82248389-002-2024</t>
  </si>
  <si>
    <t>СТО 82248389-002-2025</t>
  </si>
  <si>
    <t>СТО 82248389-002-2026</t>
  </si>
  <si>
    <t>СТО 82248389-002-2027</t>
  </si>
  <si>
    <t>СТО 82248389-002-2028</t>
  </si>
  <si>
    <t>ГОСТ 52477-2005</t>
  </si>
  <si>
    <t>Борщ со свежей капустой</t>
  </si>
  <si>
    <t xml:space="preserve">Гороховый суп </t>
  </si>
  <si>
    <t>Рассольник</t>
  </si>
  <si>
    <t>Фасолевый суп</t>
  </si>
  <si>
    <t>Щи из свежей капусты</t>
  </si>
  <si>
    <t>Свекольник</t>
  </si>
  <si>
    <t>Свекольник летний холодный</t>
  </si>
  <si>
    <t>ГОСТ 18316</t>
  </si>
  <si>
    <t>СТО 82248389-004-2016</t>
  </si>
  <si>
    <t>Охотничья закуска</t>
  </si>
  <si>
    <t>Солянка из свежей капусты</t>
  </si>
  <si>
    <t>Солянка из свежей капусты с грибами</t>
  </si>
  <si>
    <t>Рагу с болг. перцем</t>
  </si>
  <si>
    <t>Рагу с грибами</t>
  </si>
  <si>
    <t>Рагу с рисом</t>
  </si>
  <si>
    <t>Рагу с фасолью</t>
  </si>
  <si>
    <t>ГОСТ 18224-2013</t>
  </si>
  <si>
    <t>ТУ 9161-001-82248389-06</t>
  </si>
  <si>
    <t>Джем абрикосовый</t>
  </si>
  <si>
    <t xml:space="preserve">Джем персиковый </t>
  </si>
  <si>
    <t>Джем яблочный</t>
  </si>
  <si>
    <t>Повидло абрикосовое</t>
  </si>
  <si>
    <t>Повидло персиковое</t>
  </si>
  <si>
    <t>Повидло яблочное</t>
  </si>
  <si>
    <t>СТО 82248389-003-2013</t>
  </si>
  <si>
    <t xml:space="preserve">0,5 твист </t>
  </si>
  <si>
    <t>"МЕГА-Соус"</t>
  </si>
  <si>
    <t>ТМ "PREMIER"</t>
  </si>
  <si>
    <t xml:space="preserve">ЯГОДЫ ПРОТЕРТЫЕ С САХАРОМ  Малина </t>
  </si>
  <si>
    <t xml:space="preserve">ЯГОДЫ ПРОТЕРТЫЕ С САХАРОМ  Земляника, Клубника </t>
  </si>
  <si>
    <t xml:space="preserve">ЯГОДЫ ПРОТЕРТЫЕ С САХАРОМ  Черника, Ежевика </t>
  </si>
  <si>
    <t xml:space="preserve">ЯГОДЫ ПРОТЕРТЫЕ С САХАРОМ  Клюква, Брусника </t>
  </si>
  <si>
    <t>дой-пак</t>
  </si>
  <si>
    <t>пласт./ведро</t>
  </si>
  <si>
    <t xml:space="preserve">ЯГОДЫ ПРОТЕРТЫЕ С САХАРОМ Малина </t>
  </si>
  <si>
    <t xml:space="preserve">ЯГОДЫ ПРОТЕРТЫЕ С САХАРОМ Черника,Земляника,Ежевика </t>
  </si>
  <si>
    <t xml:space="preserve">ЯГОДЫ ПРОТЕРТЫЕ С САХАРОМ Клюква,  Брусника </t>
  </si>
  <si>
    <t>ЯГОДЫ ПРОТЕРТЫЕ С САХАРОМ Клюква дой-пак 300гр.</t>
  </si>
  <si>
    <t xml:space="preserve">ЯГОДЫ ПРОТЕРТЫЕ С САХАРОМ Черника, Земляника </t>
  </si>
  <si>
    <t xml:space="preserve">ЯГОДЫ ПРОТЕРТЫЕ С САХАРОМ Красная Смородина </t>
  </si>
  <si>
    <t xml:space="preserve">ЯГОДЫ ПРОТЕРТЫЕ С САХАРОМ Вишня  </t>
  </si>
  <si>
    <t xml:space="preserve">ЯГОДЫ ПРОТЕРТЫЕ С САХАРОМ Черная смородина </t>
  </si>
  <si>
    <t xml:space="preserve">ЯГОДЫ ПРОТЕРТЫЕ С САХАРОМ Лимон </t>
  </si>
  <si>
    <t xml:space="preserve">ЯГОДЫ ПРОТЕРТЫЕ С САХАРОМ Персик,Абрикос </t>
  </si>
  <si>
    <t xml:space="preserve">ЯГОДЫ ПРОТЕРТЫЕ С САХАРОМ Земляника, Клубника, Красная смородина </t>
  </si>
  <si>
    <t xml:space="preserve">ЯГОДЫ ПРОТЕРТЫЕ С САХАРОМЧерника, Ежевика,Вишня </t>
  </si>
  <si>
    <t xml:space="preserve">ЯГОДЫ ПРОТЕРТЫЕ С САХАРОМ Клюква, Брусника,Черная Смородина </t>
  </si>
  <si>
    <t xml:space="preserve">ЯГОДЫ ПРОТЕРТЫЕ С САХАРОМЛимон </t>
  </si>
  <si>
    <t xml:space="preserve">ЯГОДЫ ПРОТЕРТЫЕ С САХАРОМ Персик, Абрикос </t>
  </si>
  <si>
    <t>Джем Абрикосовый, Малиновый, Черничный, Земляничный, Клубничный</t>
  </si>
  <si>
    <t>Джем Черничный, Земляничный, Малиновый, Абрикосовый, Лимонный, Апельсиновый, Клубничный</t>
  </si>
  <si>
    <t>Джем Лимонный,Клюквенный, Брусничный, Вишневый</t>
  </si>
  <si>
    <t>ТМ "ЦАРЬ-ЯГОДА"</t>
  </si>
  <si>
    <t>Повидло: "Яблочное","Клубничное","Абрикосовое","Персиковое","Вишневое","Малиновое"</t>
  </si>
  <si>
    <t>с/б Катанка</t>
  </si>
  <si>
    <t xml:space="preserve">ЯГОДЫ ПРОТЕРТЫЕ С САХАРОМ Ежевика </t>
  </si>
  <si>
    <t xml:space="preserve">ЯГОДЫ ПРОТЕРТЫЕ С САХАРОМ Клюква, Брусника  </t>
  </si>
  <si>
    <t xml:space="preserve">ЯГОДЫ ПРОТЕРТЫЕ С САХАРОМ Черника  </t>
  </si>
  <si>
    <t xml:space="preserve">ЯГОДЫ ПРОТЕРТЫЕ С САХАРОМ Земляника,  Клубника, Вишня </t>
  </si>
  <si>
    <t>ВАРЕНЬЕ "ЛИНИЯ ЗДОРОВЬЯ" "Малиновое", "Черничное", "Клюквенное"</t>
  </si>
  <si>
    <t xml:space="preserve"> </t>
  </si>
  <si>
    <t>Кетчупы в ассортименте пласт./бутылка 500гр.</t>
  </si>
  <si>
    <t>Кетчупы в ассортименте пласт./бутылка 800гр.</t>
  </si>
  <si>
    <t>Паста Томатная "Премиум" 25% стекло/банка 450гр.</t>
  </si>
  <si>
    <t>Паста Томатная "Премиум" 25% стекло/банка 900гр</t>
  </si>
  <si>
    <t xml:space="preserve">Томатная  паста "Страна Агрария" 25% стекло/банка 450гр </t>
  </si>
  <si>
    <t xml:space="preserve">Томатная  паста "Страна Агрария" 25% стекло/банка 900гр </t>
  </si>
  <si>
    <t xml:space="preserve">Томатная  паста "Страна Агрария" 25% стекло/банка 1500гр </t>
  </si>
  <si>
    <t>Паста Томатная "Астраханская"   стекло/банка  270гр.</t>
  </si>
  <si>
    <t>Паста Томатная "Астраханская"   стекло/банка  450гр.</t>
  </si>
  <si>
    <t>Паста Томатная "Астраханская"   стекло/банка  900гр.</t>
  </si>
  <si>
    <t>Паста Томатная "Астраханская"   стекло/банка  1500гр.</t>
  </si>
  <si>
    <t>Паста Томатная "Краснодарская" стекло/банка 270гр.</t>
  </si>
  <si>
    <t>Паста Томатная "Краснодарская" стекло/банка 450гр</t>
  </si>
  <si>
    <t>Паста Томатная "Краснодарская" стекло/банка 900гр.</t>
  </si>
  <si>
    <t>Паста Томатная "Краснодарская" пласт./ведро 1,0кг</t>
  </si>
  <si>
    <t>Паста Томатная "Краснодарская" стекло/банка 1,5кг</t>
  </si>
  <si>
    <t>Соус "ХРЕНОВИНА" дой-пак  350гр.</t>
  </si>
  <si>
    <t>Соус "ХРЕНОДЕР" стекло/банка  460гр.</t>
  </si>
  <si>
    <t>Аджика стекл/банка 180гр.(твист)</t>
  </si>
  <si>
    <t>Соус "МЕГА-СОУС" стекл./банка 500гр. (катанка) Соусы томатные: "Острый","Сладкий","Шашлычный","Томатный","Чесночный"</t>
  </si>
  <si>
    <t>пл/бутылка</t>
  </si>
  <si>
    <t>с/б</t>
  </si>
  <si>
    <t>твист</t>
  </si>
  <si>
    <t>Заказ ( кор.)</t>
  </si>
  <si>
    <t>Горошек зеленый Краснодарочка Жестебанка 360 г</t>
  </si>
  <si>
    <t>Горошек зеленый Краснодарочка Стеклобанка 650 г</t>
  </si>
  <si>
    <t>Краснодарочка Красная натуральная 360 г. ж/б</t>
  </si>
  <si>
    <t>Краснодарочка Красная натуральная в том./соусе 360 г. ж/б</t>
  </si>
  <si>
    <t>Краснодарочка Белая натуральная 360 г. ж/б</t>
  </si>
  <si>
    <t>Краснодарочка Белая натуральная в том./соусе 360 г. ж/б</t>
  </si>
  <si>
    <t>Краснодарочка Красная натуральная 420 г. ж/б</t>
  </si>
  <si>
    <t>Краснодарочка Красная натуральная в том./соусе 420 г. ж/б</t>
  </si>
  <si>
    <t>Краснодарочка Белая натуральная 420 г. ж/б</t>
  </si>
  <si>
    <t>Краснодарочка Белая натуральная в том./соусе 420 г. ж/б</t>
  </si>
  <si>
    <t xml:space="preserve"> Икра из кабачков Краснодарочка  Жестебанка </t>
  </si>
  <si>
    <t xml:space="preserve"> Икра из кабачков Краснодарочка  Стеклобанка Евро</t>
  </si>
  <si>
    <t>Огурцы с зеленью в заливке 650 г Евро</t>
  </si>
  <si>
    <t xml:space="preserve">Томаты в томаном соке не очищенные 650 г  Евро </t>
  </si>
  <si>
    <t xml:space="preserve">Томаты с зеленью в заливке650 г Евро </t>
  </si>
  <si>
    <t xml:space="preserve">Огурцы маринованные  1500 г  Евро </t>
  </si>
  <si>
    <t>Ассорти  томаты огурцы маринованные 1,5 г Евро</t>
  </si>
  <si>
    <t>Томаты маринованные 1500 г  Евро</t>
  </si>
  <si>
    <t xml:space="preserve">Лечо  700 г Евро </t>
  </si>
  <si>
    <t>ООО "Кубаньпродторгсервис"</t>
  </si>
  <si>
    <t>Томатная паста Вокруг солнца 30% Стеклобанка 280 г Евро</t>
  </si>
  <si>
    <t>Томатная паста Вокруг солнца 30% Стеклобанка 1100 г Евро</t>
  </si>
  <si>
    <t>Томатная паста Вокруг солнца 30% Стеклобанка  амфора 600  г  Евро</t>
  </si>
  <si>
    <t>Томатная паста Вокруг солнца 30% Стеклобанка 510 г Евро</t>
  </si>
  <si>
    <t>Томатная паста Краснодарочка 25 % Стеклобанка 270 г  Евро</t>
  </si>
  <si>
    <t>Томатная паста Краснодарочка 25 % Стеклобанка 510 г  Евро</t>
  </si>
  <si>
    <t>Томатная паста Краснодарочка 25 % Стеклобанка  амфора 600  г  Евро</t>
  </si>
  <si>
    <t>Томатная паста Краснодарочка 25 % Стеклобанка 1000 г  Евро</t>
  </si>
  <si>
    <t>Томатная паста Краснодарочка 25 %Пакет Дой Пак 140 г</t>
  </si>
  <si>
    <t>Томатная паста Краснодарочка 25 % Ведро пластик 3,5 кг</t>
  </si>
  <si>
    <t xml:space="preserve">Томатная паста Краснодарочка 25 % Ведро платистик 6 кг </t>
  </si>
  <si>
    <t>Томатная паста Кубанские просторы Эконом Стеклобанка 260 г Евро</t>
  </si>
  <si>
    <t>Томатная паста Кубанские просторы Эконом Стеклобанка 520 г Евро</t>
  </si>
  <si>
    <t>Томатная паста Кубанские просторы Эконом Стеклобанка 1000 г Евро</t>
  </si>
  <si>
    <t>Томатная паста PAYAЖестебанка 380 г</t>
  </si>
  <si>
    <t>Томатная паста PAYA Стеклобанка 500 г Евро</t>
  </si>
  <si>
    <t>Томатная паста PAYA Жестебанка 750 г</t>
  </si>
  <si>
    <t>Кетчуп Вокруг Солнца  Шашлычный    Вокруг солнца ГОСТ</t>
  </si>
  <si>
    <t>Кетчуп Вокруг Солнца  Чили     Вокруг солнца ГОСТ</t>
  </si>
  <si>
    <t>Кетчуп Вокруг Солнца Классический    Вокруг солнца  ГОСТ</t>
  </si>
  <si>
    <t>Кетчуп Краснодарочка Шашлычный ГОСТ стеклобутылка 320 г</t>
  </si>
  <si>
    <t>Кетчуп Краснодарочка Чили ГОСТ стеклобутылка 320 г</t>
  </si>
  <si>
    <t>Кетчуп Краснодарочка Классический ГОСТ стеклобутылка 320 г</t>
  </si>
  <si>
    <t>Соус по- грузински Краснодарочка Стеклобанка 260 г  Евро</t>
  </si>
  <si>
    <t>Соус по- грузински Краснодарочка Стеклобанка 370 г Евро</t>
  </si>
  <si>
    <t>Соус по- грузински Краснодарочка Ведро пластик 3,2 кг</t>
  </si>
  <si>
    <t>Аджика Сацебели Краснодарочка  Стеклобанка 260 г Евро</t>
  </si>
  <si>
    <t>Аджика Сацебели Краснодарочка  Стеклобанка 370 г Евро</t>
  </si>
  <si>
    <t>Аджика Сацебели Краснодарочка  Ведро пластик 3,2 кг</t>
  </si>
  <si>
    <t>Соусы томатные Краснодарочка Хренодер  стеклобанка 370 г Евро</t>
  </si>
  <si>
    <t>Соусы томатные Краснодарочка Краснодарский  ГОСТ стеклобанка 370 г Евро</t>
  </si>
  <si>
    <t>Соусы томатные Краснодарочка Шашлычный ГОСТ стеклобанка 370 г Евро</t>
  </si>
  <si>
    <t>Соусы томатные Краснодарочка Болгарский  стеклобанка 370 г Евро</t>
  </si>
  <si>
    <t>Дой Пак</t>
  </si>
  <si>
    <t xml:space="preserve">Ведро пластик </t>
  </si>
  <si>
    <t>ст/бутылка</t>
  </si>
  <si>
    <t xml:space="preserve">Соус "ХРЕНОВИНА"  стекло/банка 460гр. </t>
  </si>
  <si>
    <t xml:space="preserve">Соус "ХРЕНОВИНА С ГРИБАМИ"  стекло/банка 460гр. </t>
  </si>
  <si>
    <t xml:space="preserve">Соус "ХРЕНОВИНА СО СЛАДКИМ ПЕРЦЕМ"  стекло/банка 460гр. </t>
  </si>
  <si>
    <t xml:space="preserve">Соус "ХРЕНОВИНА"  стекло/банка 550гр. </t>
  </si>
  <si>
    <t xml:space="preserve">Соус "ХРЕНОВИНА С ГРИБАМИ"  стекло/банка 550гр. </t>
  </si>
  <si>
    <t xml:space="preserve">Соус "ХРЕНОВИНА СО СЛАДКИМ ПЕРЦЕМ"  стекло/банка 550гр. </t>
  </si>
  <si>
    <t xml:space="preserve">               ПРАЙС-ЛИСТ  от 07.02.2017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</si>
</sst>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&quot;р.&quot;"/>
    <numFmt numFmtId="166" formatCode="_-* #,##0.00_р_._-;\-* #,##0.00_р_._-;_-* \-??_р_._-;_-@_-"/>
    <numFmt numFmtId="167" formatCode="#,##0.0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3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Calibri"/>
      <family val="2"/>
      <charset val="204"/>
      <scheme val="minor"/>
    </font>
    <font>
      <sz val="14"/>
      <name val="Arial Cyr"/>
      <charset val="204"/>
    </font>
    <font>
      <b/>
      <i/>
      <u/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2" fillId="0" borderId="0"/>
    <xf numFmtId="0" fontId="2" fillId="0" borderId="0"/>
  </cellStyleXfs>
  <cellXfs count="293">
    <xf numFmtId="0" fontId="0" fillId="0" borderId="0" xfId="0"/>
    <xf numFmtId="0" fontId="0" fillId="0" borderId="0" xfId="0" applyFont="1"/>
    <xf numFmtId="165" fontId="5" fillId="0" borderId="1" xfId="0" applyNumberFormat="1" applyFont="1" applyBorder="1"/>
    <xf numFmtId="2" fontId="5" fillId="0" borderId="1" xfId="0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4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0" fontId="4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vertical="top"/>
    </xf>
    <xf numFmtId="0" fontId="7" fillId="4" borderId="4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4" xfId="0" applyFont="1" applyBorder="1"/>
    <xf numFmtId="165" fontId="7" fillId="0" borderId="4" xfId="0" applyNumberFormat="1" applyFont="1" applyBorder="1"/>
    <xf numFmtId="0" fontId="6" fillId="2" borderId="4" xfId="0" applyNumberFormat="1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165" fontId="12" fillId="0" borderId="11" xfId="0" applyNumberFormat="1" applyFont="1" applyBorder="1"/>
    <xf numFmtId="0" fontId="12" fillId="0" borderId="12" xfId="0" applyFont="1" applyBorder="1"/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12" fillId="0" borderId="14" xfId="0" applyNumberFormat="1" applyFont="1" applyBorder="1"/>
    <xf numFmtId="0" fontId="12" fillId="0" borderId="15" xfId="0" applyFont="1" applyBorder="1"/>
    <xf numFmtId="0" fontId="7" fillId="0" borderId="1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vertical="top"/>
    </xf>
    <xf numFmtId="165" fontId="7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165" fontId="12" fillId="0" borderId="4" xfId="0" applyNumberFormat="1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8" fillId="5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/>
    </xf>
    <xf numFmtId="0" fontId="13" fillId="4" borderId="4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 applyAlignment="1">
      <alignment horizontal="center" textRotation="180" wrapText="1"/>
    </xf>
    <xf numFmtId="0" fontId="12" fillId="0" borderId="25" xfId="0" applyFont="1" applyBorder="1" applyAlignment="1">
      <alignment horizontal="center"/>
    </xf>
    <xf numFmtId="165" fontId="12" fillId="0" borderId="25" xfId="0" applyNumberFormat="1" applyFont="1" applyBorder="1"/>
    <xf numFmtId="0" fontId="12" fillId="0" borderId="26" xfId="0" applyFont="1" applyBorder="1"/>
    <xf numFmtId="0" fontId="9" fillId="0" borderId="0" xfId="0" applyFont="1" applyFill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165" fontId="7" fillId="0" borderId="16" xfId="0" applyNumberFormat="1" applyFont="1" applyBorder="1"/>
    <xf numFmtId="0" fontId="7" fillId="6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7" xfId="0" applyFont="1" applyBorder="1" applyAlignment="1">
      <alignment horizontal="center"/>
    </xf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left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22" fillId="10" borderId="4" xfId="9" applyFont="1" applyFill="1" applyBorder="1" applyAlignment="1">
      <alignment vertical="center"/>
    </xf>
    <xf numFmtId="0" fontId="11" fillId="10" borderId="28" xfId="9" applyFont="1" applyFill="1" applyBorder="1" applyAlignment="1">
      <alignment horizontal="center" vertical="center" wrapText="1"/>
    </xf>
    <xf numFmtId="0" fontId="11" fillId="10" borderId="28" xfId="9" applyFont="1" applyFill="1" applyBorder="1" applyAlignment="1">
      <alignment horizontal="center" wrapText="1"/>
    </xf>
    <xf numFmtId="165" fontId="7" fillId="0" borderId="4" xfId="0" applyNumberFormat="1" applyFont="1" applyBorder="1" applyAlignment="1">
      <alignment horizontal="center" vertical="center"/>
    </xf>
    <xf numFmtId="0" fontId="11" fillId="10" borderId="29" xfId="9" applyFont="1" applyFill="1" applyBorder="1" applyAlignment="1">
      <alignment horizontal="center" vertical="center" wrapText="1"/>
    </xf>
    <xf numFmtId="0" fontId="11" fillId="10" borderId="30" xfId="9" applyFont="1" applyFill="1" applyBorder="1" applyAlignment="1">
      <alignment horizontal="center" wrapText="1"/>
    </xf>
    <xf numFmtId="0" fontId="13" fillId="0" borderId="4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165" fontId="24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13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0" borderId="22" xfId="10" applyNumberFormat="1" applyFont="1" applyBorder="1" applyAlignment="1"/>
    <xf numFmtId="1" fontId="13" fillId="0" borderId="22" xfId="10" applyNumberFormat="1" applyFont="1" applyBorder="1" applyAlignment="1"/>
    <xf numFmtId="0" fontId="11" fillId="10" borderId="32" xfId="9" applyFont="1" applyFill="1" applyBorder="1" applyAlignment="1">
      <alignment horizontal="center" vertical="center" wrapText="1"/>
    </xf>
    <xf numFmtId="1" fontId="13" fillId="0" borderId="22" xfId="10" applyNumberFormat="1" applyFont="1" applyFill="1" applyBorder="1" applyAlignment="1"/>
    <xf numFmtId="1" fontId="13" fillId="0" borderId="22" xfId="11" applyNumberFormat="1" applyFont="1" applyFill="1" applyBorder="1" applyAlignment="1">
      <alignment horizontal="left"/>
    </xf>
    <xf numFmtId="1" fontId="13" fillId="0" borderId="22" xfId="11" applyNumberFormat="1" applyFont="1" applyFill="1" applyBorder="1" applyAlignment="1"/>
    <xf numFmtId="167" fontId="25" fillId="0" borderId="4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/>
    <xf numFmtId="0" fontId="13" fillId="0" borderId="4" xfId="0" applyFont="1" applyBorder="1"/>
    <xf numFmtId="0" fontId="13" fillId="0" borderId="4" xfId="0" applyFont="1" applyFill="1" applyBorder="1"/>
    <xf numFmtId="0" fontId="13" fillId="0" borderId="24" xfId="0" applyFont="1" applyBorder="1"/>
    <xf numFmtId="168" fontId="23" fillId="0" borderId="4" xfId="0" applyNumberFormat="1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5" fontId="12" fillId="0" borderId="0" xfId="0" applyNumberFormat="1" applyFont="1" applyBorder="1"/>
    <xf numFmtId="0" fontId="12" fillId="0" borderId="0" xfId="0" applyFont="1" applyBorder="1"/>
    <xf numFmtId="0" fontId="12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10" xfId="0" applyFont="1" applyBorder="1"/>
    <xf numFmtId="0" fontId="13" fillId="0" borderId="31" xfId="0" applyFont="1" applyBorder="1"/>
    <xf numFmtId="0" fontId="13" fillId="0" borderId="33" xfId="0" applyFont="1" applyBorder="1"/>
    <xf numFmtId="0" fontId="23" fillId="0" borderId="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4" xfId="0" applyFont="1" applyBorder="1"/>
    <xf numFmtId="0" fontId="23" fillId="0" borderId="5" xfId="0" applyFont="1" applyBorder="1" applyAlignment="1"/>
    <xf numFmtId="0" fontId="13" fillId="0" borderId="4" xfId="0" applyFont="1" applyBorder="1" applyAlignment="1">
      <alignment wrapText="1"/>
    </xf>
    <xf numFmtId="0" fontId="23" fillId="0" borderId="4" xfId="0" applyFont="1" applyBorder="1" applyAlignment="1"/>
    <xf numFmtId="2" fontId="13" fillId="0" borderId="4" xfId="0" applyNumberFormat="1" applyFont="1" applyBorder="1" applyAlignment="1"/>
    <xf numFmtId="2" fontId="13" fillId="4" borderId="4" xfId="0" applyNumberFormat="1" applyFont="1" applyFill="1" applyBorder="1" applyAlignment="1"/>
    <xf numFmtId="0" fontId="23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4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2" fontId="27" fillId="4" borderId="4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165" fontId="7" fillId="0" borderId="4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 vertical="center"/>
    </xf>
    <xf numFmtId="0" fontId="23" fillId="6" borderId="4" xfId="0" applyFont="1" applyFill="1" applyBorder="1" applyAlignment="1">
      <alignment wrapText="1"/>
    </xf>
    <xf numFmtId="0" fontId="23" fillId="6" borderId="4" xfId="0" applyFont="1" applyFill="1" applyBorder="1" applyAlignment="1"/>
    <xf numFmtId="2" fontId="23" fillId="6" borderId="4" xfId="0" applyNumberFormat="1" applyFont="1" applyFill="1" applyBorder="1" applyAlignment="1"/>
    <xf numFmtId="165" fontId="23" fillId="0" borderId="4" xfId="0" applyNumberFormat="1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27" fillId="6" borderId="10" xfId="0" applyFont="1" applyFill="1" applyBorder="1" applyAlignment="1"/>
    <xf numFmtId="0" fontId="27" fillId="6" borderId="0" xfId="0" applyFont="1" applyFill="1" applyBorder="1" applyAlignment="1"/>
    <xf numFmtId="2" fontId="6" fillId="3" borderId="3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23" fillId="0" borderId="4" xfId="0" applyNumberFormat="1" applyFont="1" applyBorder="1" applyAlignment="1">
      <alignment horizontal="center" wrapText="1"/>
    </xf>
    <xf numFmtId="2" fontId="23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0" fontId="23" fillId="0" borderId="4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3" fillId="6" borderId="4" xfId="0" applyFont="1" applyFill="1" applyBorder="1" applyAlignment="1">
      <alignment horizontal="center" wrapText="1"/>
    </xf>
    <xf numFmtId="49" fontId="28" fillId="6" borderId="4" xfId="0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center"/>
    </xf>
    <xf numFmtId="165" fontId="29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165" fontId="12" fillId="0" borderId="0" xfId="0" applyNumberFormat="1" applyFont="1" applyBorder="1" applyAlignment="1">
      <alignment horizontal="center"/>
    </xf>
    <xf numFmtId="165" fontId="23" fillId="0" borderId="4" xfId="0" applyNumberFormat="1" applyFont="1" applyBorder="1" applyAlignment="1">
      <alignment horizontal="center" wrapText="1"/>
    </xf>
    <xf numFmtId="165" fontId="23" fillId="0" borderId="4" xfId="0" applyNumberFormat="1" applyFont="1" applyFill="1" applyBorder="1" applyAlignment="1">
      <alignment horizontal="center" wrapText="1"/>
    </xf>
    <xf numFmtId="165" fontId="7" fillId="0" borderId="4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23" fillId="4" borderId="4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 wrapText="1"/>
    </xf>
    <xf numFmtId="0" fontId="23" fillId="4" borderId="4" xfId="0" applyFont="1" applyFill="1" applyBorder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/>
    </xf>
    <xf numFmtId="0" fontId="12" fillId="6" borderId="4" xfId="0" applyFont="1" applyFill="1" applyBorder="1" applyAlignment="1">
      <alignment horizontal="center" vertical="top"/>
    </xf>
    <xf numFmtId="165" fontId="23" fillId="0" borderId="4" xfId="0" applyNumberFormat="1" applyFont="1" applyBorder="1" applyAlignment="1">
      <alignment horizontal="center" vertical="top"/>
    </xf>
    <xf numFmtId="0" fontId="13" fillId="4" borderId="4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center" vertical="center"/>
    </xf>
    <xf numFmtId="1" fontId="13" fillId="4" borderId="22" xfId="10" applyNumberFormat="1" applyFont="1" applyFill="1" applyBorder="1" applyAlignment="1"/>
    <xf numFmtId="0" fontId="8" fillId="8" borderId="0" xfId="0" applyFont="1" applyFill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4" fillId="4" borderId="2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textRotation="180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</cellXfs>
  <cellStyles count="12">
    <cellStyle name="_x000a_bidires=100_x000d_" xfId="7"/>
    <cellStyle name="Excel Built-in Normal" xfId="9"/>
    <cellStyle name="Normál_Munka2" xfId="8"/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_Лист1" xfId="10"/>
    <cellStyle name="Стиль 1" xfId="11"/>
    <cellStyle name="Финансовый 2" xfId="5"/>
    <cellStyle name="Финансовый 2 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1178719</xdr:colOff>
      <xdr:row>0</xdr:row>
      <xdr:rowOff>476250</xdr:rowOff>
    </xdr:from>
    <xdr:to>
      <xdr:col>8</xdr:col>
      <xdr:colOff>1663351</xdr:colOff>
      <xdr:row>5</xdr:row>
      <xdr:rowOff>198416</xdr:rowOff>
    </xdr:to>
    <xdr:sp macro="" textlink="">
      <xdr:nvSpPr>
        <xdr:cNvPr id="2" name="Стрелка вниз 1"/>
        <xdr:cNvSpPr/>
      </xdr:nvSpPr>
      <xdr:spPr>
        <a:xfrm>
          <a:off x="15251907" y="476250"/>
          <a:ext cx="484632" cy="1067572"/>
        </a:xfrm>
        <a:prstGeom prst="downArrow">
          <a:avLst/>
        </a:prstGeom>
        <a:solidFill>
          <a:srgbClr val="FF0000"/>
        </a:solidFill>
        <a:ln>
          <a:solidFill>
            <a:srgbClr val="FFC000"/>
          </a:solidFill>
        </a:ln>
        <a:effectLst>
          <a:outerShdw blurRad="50800" dist="50800" dir="5400000" algn="ctr" rotWithShape="0">
            <a:srgbClr val="FFC00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245267</xdr:colOff>
      <xdr:row>0</xdr:row>
      <xdr:rowOff>316776</xdr:rowOff>
    </xdr:from>
    <xdr:to>
      <xdr:col>1</xdr:col>
      <xdr:colOff>4095750</xdr:colOff>
      <xdr:row>3</xdr:row>
      <xdr:rowOff>162520</xdr:rowOff>
    </xdr:to>
    <xdr:pic>
      <xdr:nvPicPr>
        <xdr:cNvPr id="2569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267" y="316776"/>
          <a:ext cx="4148139" cy="76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52"/>
  <sheetViews>
    <sheetView tabSelected="1" zoomScale="80" zoomScaleNormal="80" zoomScaleSheetLayoutView="72" workbookViewId="0">
      <pane ySplit="8" topLeftCell="A255" activePane="bottomLeft" state="frozen"/>
      <selection pane="bottomLeft" activeCell="I246" sqref="I246"/>
    </sheetView>
  </sheetViews>
  <sheetFormatPr defaultRowHeight="15.75" x14ac:dyDescent="0.25"/>
  <cols>
    <col min="1" max="1" width="4.42578125" style="4" customWidth="1"/>
    <col min="2" max="2" width="93.85546875" style="45" customWidth="1"/>
    <col min="3" max="3" width="14" style="19" customWidth="1"/>
    <col min="4" max="4" width="9.140625" style="28" customWidth="1"/>
    <col min="5" max="5" width="32.7109375" style="19" customWidth="1"/>
    <col min="6" max="6" width="28.5703125" style="25" customWidth="1"/>
    <col min="7" max="7" width="16.5703125" style="19" customWidth="1"/>
    <col min="8" max="8" width="11.85546875" style="12" customWidth="1"/>
    <col min="9" max="9" width="48.5703125" style="19" customWidth="1"/>
    <col min="10" max="10" width="14.28515625" style="11" customWidth="1"/>
    <col min="11" max="11" width="16.28515625" style="11" customWidth="1"/>
    <col min="12" max="12" width="17.85546875" style="28" customWidth="1"/>
    <col min="13" max="15" width="9.140625" style="1" customWidth="1"/>
    <col min="16" max="16384" width="9.140625" style="1"/>
  </cols>
  <sheetData>
    <row r="1" spans="1:12" ht="39.75" customHeight="1" thickBot="1" x14ac:dyDescent="0.75">
      <c r="A1" s="272" t="s">
        <v>366</v>
      </c>
      <c r="B1" s="273"/>
      <c r="C1" s="273"/>
      <c r="D1" s="273"/>
      <c r="E1" s="273"/>
      <c r="F1" s="273"/>
      <c r="G1" s="273"/>
      <c r="H1" s="273"/>
      <c r="I1" s="86" t="s">
        <v>149</v>
      </c>
      <c r="J1" s="26"/>
      <c r="K1" s="26"/>
      <c r="L1" s="27"/>
    </row>
    <row r="2" spans="1:12" x14ac:dyDescent="0.25">
      <c r="B2" s="274" t="s">
        <v>102</v>
      </c>
      <c r="C2" s="274"/>
      <c r="D2" s="274"/>
      <c r="E2" s="274"/>
      <c r="F2" s="274"/>
      <c r="G2" s="274"/>
      <c r="H2" s="274"/>
      <c r="I2" s="82"/>
    </row>
    <row r="3" spans="1:12" ht="17.25" x14ac:dyDescent="0.3">
      <c r="A3" s="5"/>
      <c r="B3" s="275" t="s">
        <v>153</v>
      </c>
      <c r="C3" s="275"/>
      <c r="D3" s="275"/>
      <c r="E3" s="275"/>
      <c r="F3" s="275"/>
      <c r="G3" s="275"/>
      <c r="H3" s="275"/>
      <c r="I3" s="276"/>
    </row>
    <row r="4" spans="1:12" ht="17.25" x14ac:dyDescent="0.3">
      <c r="A4" s="5"/>
      <c r="B4" s="278" t="s">
        <v>103</v>
      </c>
      <c r="C4" s="278"/>
      <c r="D4" s="278"/>
      <c r="E4" s="278"/>
      <c r="F4" s="278"/>
      <c r="G4" s="278"/>
      <c r="H4" s="278"/>
      <c r="I4" s="276"/>
    </row>
    <row r="5" spans="1:12" ht="16.5" customHeight="1" x14ac:dyDescent="0.25">
      <c r="A5" s="277" t="s">
        <v>552</v>
      </c>
      <c r="B5" s="277"/>
      <c r="C5" s="277"/>
      <c r="D5" s="277"/>
      <c r="E5" s="277"/>
      <c r="F5" s="277"/>
      <c r="G5" s="277"/>
      <c r="H5" s="277"/>
      <c r="I5" s="276"/>
    </row>
    <row r="6" spans="1:12" ht="16.5" customHeight="1" x14ac:dyDescent="0.25">
      <c r="A6" s="277"/>
      <c r="B6" s="277"/>
      <c r="C6" s="277"/>
      <c r="D6" s="277"/>
      <c r="E6" s="277"/>
      <c r="F6" s="277"/>
      <c r="G6" s="277"/>
      <c r="H6" s="277"/>
      <c r="I6" s="82"/>
    </row>
    <row r="7" spans="1:12" ht="8.25" customHeight="1" thickBot="1" x14ac:dyDescent="0.3">
      <c r="A7" s="277"/>
      <c r="B7" s="277"/>
      <c r="C7" s="277"/>
      <c r="D7" s="277"/>
      <c r="E7" s="277"/>
      <c r="F7" s="277"/>
      <c r="G7" s="277"/>
      <c r="H7" s="277"/>
      <c r="I7" s="82"/>
    </row>
    <row r="8" spans="1:12" ht="67.5" customHeight="1" x14ac:dyDescent="0.25">
      <c r="A8" s="6" t="s">
        <v>0</v>
      </c>
      <c r="B8" s="41" t="s">
        <v>1</v>
      </c>
      <c r="C8" s="7" t="s">
        <v>2</v>
      </c>
      <c r="D8" s="7" t="s">
        <v>3</v>
      </c>
      <c r="E8" s="7" t="s">
        <v>29</v>
      </c>
      <c r="F8" s="7" t="s">
        <v>4</v>
      </c>
      <c r="G8" s="7" t="s">
        <v>5</v>
      </c>
      <c r="H8" s="8" t="s">
        <v>13</v>
      </c>
      <c r="I8" s="7" t="s">
        <v>12</v>
      </c>
      <c r="J8" s="7" t="s">
        <v>10</v>
      </c>
      <c r="K8" s="29" t="s">
        <v>14</v>
      </c>
      <c r="L8" s="30" t="s">
        <v>11</v>
      </c>
    </row>
    <row r="9" spans="1:12" ht="15.75" customHeight="1" x14ac:dyDescent="0.3">
      <c r="A9" s="267" t="s">
        <v>15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9"/>
    </row>
    <row r="10" spans="1:12" ht="15.75" customHeight="1" x14ac:dyDescent="0.3">
      <c r="A10" s="16"/>
      <c r="B10" s="249" t="s">
        <v>52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50"/>
    </row>
    <row r="11" spans="1:12" x14ac:dyDescent="0.25">
      <c r="A11" s="13"/>
      <c r="B11" s="42" t="s">
        <v>16</v>
      </c>
      <c r="C11" s="9" t="s">
        <v>6</v>
      </c>
      <c r="D11" s="93">
        <v>325</v>
      </c>
      <c r="E11" s="9" t="s">
        <v>30</v>
      </c>
      <c r="F11" s="24" t="s">
        <v>7</v>
      </c>
      <c r="G11" s="9">
        <v>36</v>
      </c>
      <c r="H11" s="10">
        <v>130</v>
      </c>
      <c r="I11" s="31"/>
      <c r="J11" s="21">
        <f>G11*H11*I11</f>
        <v>0</v>
      </c>
      <c r="K11" s="32">
        <f>L11*I11</f>
        <v>0</v>
      </c>
      <c r="L11" s="33">
        <v>13.8</v>
      </c>
    </row>
    <row r="12" spans="1:12" x14ac:dyDescent="0.25">
      <c r="A12" s="13"/>
      <c r="B12" s="42" t="s">
        <v>184</v>
      </c>
      <c r="C12" s="9" t="s">
        <v>6</v>
      </c>
      <c r="D12" s="93">
        <v>325</v>
      </c>
      <c r="E12" s="9" t="s">
        <v>185</v>
      </c>
      <c r="F12" s="24" t="s">
        <v>7</v>
      </c>
      <c r="G12" s="9">
        <v>36</v>
      </c>
      <c r="H12" s="10">
        <v>121</v>
      </c>
      <c r="I12" s="31"/>
      <c r="J12" s="21">
        <f>G12*H12*I12</f>
        <v>0</v>
      </c>
      <c r="K12" s="32">
        <f>L12*I12</f>
        <v>0</v>
      </c>
      <c r="L12" s="33">
        <v>13.8</v>
      </c>
    </row>
    <row r="13" spans="1:12" x14ac:dyDescent="0.25">
      <c r="A13" s="13"/>
      <c r="B13" s="42" t="s">
        <v>186</v>
      </c>
      <c r="C13" s="9" t="s">
        <v>6</v>
      </c>
      <c r="D13" s="93">
        <v>325</v>
      </c>
      <c r="E13" s="9" t="s">
        <v>187</v>
      </c>
      <c r="F13" s="24" t="s">
        <v>7</v>
      </c>
      <c r="G13" s="9">
        <v>36</v>
      </c>
      <c r="H13" s="10">
        <v>118</v>
      </c>
      <c r="I13" s="31"/>
      <c r="J13" s="21">
        <f>G13*H13*I13</f>
        <v>0</v>
      </c>
      <c r="K13" s="32">
        <f>L13*I13</f>
        <v>0</v>
      </c>
      <c r="L13" s="33">
        <v>13.8</v>
      </c>
    </row>
    <row r="14" spans="1:12" x14ac:dyDescent="0.25">
      <c r="A14" s="13"/>
      <c r="B14" s="43" t="s">
        <v>17</v>
      </c>
      <c r="C14" s="9" t="s">
        <v>6</v>
      </c>
      <c r="D14" s="93">
        <v>338</v>
      </c>
      <c r="E14" s="9" t="s">
        <v>30</v>
      </c>
      <c r="F14" s="24" t="s">
        <v>7</v>
      </c>
      <c r="G14" s="9">
        <v>45</v>
      </c>
      <c r="H14" s="10">
        <v>87</v>
      </c>
      <c r="I14" s="31"/>
      <c r="J14" s="21">
        <f t="shared" ref="J14:J85" si="0">G14*H14*I14</f>
        <v>0</v>
      </c>
      <c r="K14" s="32">
        <f t="shared" ref="K14:K60" si="1">L14*I14</f>
        <v>0</v>
      </c>
      <c r="L14" s="33">
        <v>18.2</v>
      </c>
    </row>
    <row r="15" spans="1:12" x14ac:dyDescent="0.25">
      <c r="A15" s="13"/>
      <c r="B15" s="43" t="s">
        <v>18</v>
      </c>
      <c r="C15" s="9" t="s">
        <v>6</v>
      </c>
      <c r="D15" s="93">
        <v>325</v>
      </c>
      <c r="E15" s="9" t="s">
        <v>30</v>
      </c>
      <c r="F15" s="24" t="s">
        <v>7</v>
      </c>
      <c r="G15" s="9">
        <v>36</v>
      </c>
      <c r="H15" s="10">
        <v>97</v>
      </c>
      <c r="I15" s="31"/>
      <c r="J15" s="21">
        <f t="shared" si="0"/>
        <v>0</v>
      </c>
      <c r="K15" s="32">
        <f t="shared" si="1"/>
        <v>0</v>
      </c>
      <c r="L15" s="33">
        <v>13.8</v>
      </c>
    </row>
    <row r="16" spans="1:12" x14ac:dyDescent="0.25">
      <c r="A16" s="13"/>
      <c r="B16" s="14" t="s">
        <v>19</v>
      </c>
      <c r="C16" s="9" t="s">
        <v>6</v>
      </c>
      <c r="D16" s="93">
        <v>325</v>
      </c>
      <c r="E16" s="9" t="s">
        <v>30</v>
      </c>
      <c r="F16" s="24" t="s">
        <v>7</v>
      </c>
      <c r="G16" s="9">
        <v>36</v>
      </c>
      <c r="H16" s="10">
        <v>80</v>
      </c>
      <c r="I16" s="31"/>
      <c r="J16" s="21">
        <f t="shared" si="0"/>
        <v>0</v>
      </c>
      <c r="K16" s="32">
        <f t="shared" si="1"/>
        <v>0</v>
      </c>
      <c r="L16" s="33">
        <v>13.8</v>
      </c>
    </row>
    <row r="17" spans="1:12" x14ac:dyDescent="0.25">
      <c r="A17" s="13"/>
      <c r="B17" s="44" t="s">
        <v>20</v>
      </c>
      <c r="C17" s="9" t="s">
        <v>6</v>
      </c>
      <c r="D17" s="93">
        <v>325</v>
      </c>
      <c r="E17" s="9" t="s">
        <v>30</v>
      </c>
      <c r="F17" s="24" t="s">
        <v>7</v>
      </c>
      <c r="G17" s="9">
        <v>36</v>
      </c>
      <c r="H17" s="10">
        <v>82.7</v>
      </c>
      <c r="I17" s="31"/>
      <c r="J17" s="21">
        <f t="shared" si="0"/>
        <v>0</v>
      </c>
      <c r="K17" s="32">
        <f t="shared" si="1"/>
        <v>0</v>
      </c>
      <c r="L17" s="33">
        <v>13.8</v>
      </c>
    </row>
    <row r="18" spans="1:12" x14ac:dyDescent="0.25">
      <c r="A18" s="13"/>
      <c r="B18" s="44" t="s">
        <v>163</v>
      </c>
      <c r="C18" s="9" t="s">
        <v>6</v>
      </c>
      <c r="D18" s="93">
        <v>325</v>
      </c>
      <c r="E18" s="9" t="s">
        <v>185</v>
      </c>
      <c r="F18" s="24" t="s">
        <v>7</v>
      </c>
      <c r="G18" s="9">
        <v>36</v>
      </c>
      <c r="H18" s="10">
        <v>93</v>
      </c>
      <c r="I18" s="31"/>
      <c r="J18" s="21">
        <f t="shared" si="0"/>
        <v>0</v>
      </c>
      <c r="K18" s="32">
        <f t="shared" si="1"/>
        <v>0</v>
      </c>
      <c r="L18" s="33"/>
    </row>
    <row r="19" spans="1:12" x14ac:dyDescent="0.25">
      <c r="A19" s="13"/>
      <c r="B19" s="14" t="s">
        <v>21</v>
      </c>
      <c r="C19" s="9" t="s">
        <v>6</v>
      </c>
      <c r="D19" s="93">
        <v>325</v>
      </c>
      <c r="E19" s="9" t="s">
        <v>30</v>
      </c>
      <c r="F19" s="24" t="s">
        <v>7</v>
      </c>
      <c r="G19" s="9">
        <v>36</v>
      </c>
      <c r="H19" s="10">
        <v>87</v>
      </c>
      <c r="I19" s="31"/>
      <c r="J19" s="21">
        <f t="shared" si="0"/>
        <v>0</v>
      </c>
      <c r="K19" s="32">
        <f t="shared" si="1"/>
        <v>0</v>
      </c>
      <c r="L19" s="33">
        <v>13.8</v>
      </c>
    </row>
    <row r="20" spans="1:12" x14ac:dyDescent="0.25">
      <c r="A20" s="13"/>
      <c r="B20" s="44" t="s">
        <v>22</v>
      </c>
      <c r="C20" s="9" t="s">
        <v>6</v>
      </c>
      <c r="D20" s="93">
        <v>325</v>
      </c>
      <c r="E20" s="9" t="s">
        <v>30</v>
      </c>
      <c r="F20" s="24" t="s">
        <v>7</v>
      </c>
      <c r="G20" s="9">
        <v>36</v>
      </c>
      <c r="H20" s="10">
        <v>71</v>
      </c>
      <c r="I20" s="31"/>
      <c r="J20" s="21">
        <f t="shared" si="0"/>
        <v>0</v>
      </c>
      <c r="K20" s="32">
        <f t="shared" si="1"/>
        <v>0</v>
      </c>
      <c r="L20" s="33">
        <v>13.8</v>
      </c>
    </row>
    <row r="21" spans="1:12" x14ac:dyDescent="0.25">
      <c r="A21" s="13"/>
      <c r="B21" s="14" t="s">
        <v>23</v>
      </c>
      <c r="C21" s="9" t="s">
        <v>6</v>
      </c>
      <c r="D21" s="93">
        <v>325</v>
      </c>
      <c r="E21" s="9" t="s">
        <v>31</v>
      </c>
      <c r="F21" s="24" t="s">
        <v>7</v>
      </c>
      <c r="G21" s="9">
        <v>36</v>
      </c>
      <c r="H21" s="10">
        <v>80</v>
      </c>
      <c r="I21" s="31"/>
      <c r="J21" s="21">
        <f t="shared" si="0"/>
        <v>0</v>
      </c>
      <c r="K21" s="32">
        <f t="shared" si="1"/>
        <v>0</v>
      </c>
      <c r="L21" s="33">
        <v>13.8</v>
      </c>
    </row>
    <row r="22" spans="1:12" x14ac:dyDescent="0.25">
      <c r="A22" s="13"/>
      <c r="B22" s="14" t="s">
        <v>24</v>
      </c>
      <c r="C22" s="9" t="s">
        <v>6</v>
      </c>
      <c r="D22" s="93">
        <v>325</v>
      </c>
      <c r="E22" s="9" t="s">
        <v>32</v>
      </c>
      <c r="F22" s="24" t="s">
        <v>7</v>
      </c>
      <c r="G22" s="9">
        <v>36</v>
      </c>
      <c r="H22" s="10">
        <v>70</v>
      </c>
      <c r="I22" s="31"/>
      <c r="J22" s="21">
        <f t="shared" si="0"/>
        <v>0</v>
      </c>
      <c r="K22" s="32">
        <f t="shared" si="1"/>
        <v>0</v>
      </c>
      <c r="L22" s="33">
        <v>13.8</v>
      </c>
    </row>
    <row r="23" spans="1:12" x14ac:dyDescent="0.25">
      <c r="A23" s="13"/>
      <c r="B23" s="14" t="s">
        <v>25</v>
      </c>
      <c r="C23" s="9" t="s">
        <v>6</v>
      </c>
      <c r="D23" s="93">
        <v>325</v>
      </c>
      <c r="E23" s="9" t="s">
        <v>30</v>
      </c>
      <c r="F23" s="24" t="s">
        <v>7</v>
      </c>
      <c r="G23" s="9">
        <v>36</v>
      </c>
      <c r="H23" s="10">
        <v>170</v>
      </c>
      <c r="I23" s="31"/>
      <c r="J23" s="21">
        <f t="shared" si="0"/>
        <v>0</v>
      </c>
      <c r="K23" s="32">
        <f t="shared" si="1"/>
        <v>0</v>
      </c>
      <c r="L23" s="33">
        <v>13.8</v>
      </c>
    </row>
    <row r="24" spans="1:12" x14ac:dyDescent="0.25">
      <c r="A24" s="13"/>
      <c r="B24" s="14" t="s">
        <v>26</v>
      </c>
      <c r="C24" s="9" t="s">
        <v>6</v>
      </c>
      <c r="D24" s="93">
        <v>325</v>
      </c>
      <c r="E24" s="9" t="s">
        <v>30</v>
      </c>
      <c r="F24" s="24" t="s">
        <v>7</v>
      </c>
      <c r="G24" s="9">
        <v>36</v>
      </c>
      <c r="H24" s="10">
        <v>155</v>
      </c>
      <c r="I24" s="31"/>
      <c r="J24" s="21">
        <f t="shared" si="0"/>
        <v>0</v>
      </c>
      <c r="K24" s="32">
        <f t="shared" si="1"/>
        <v>0</v>
      </c>
      <c r="L24" s="33">
        <v>13.8</v>
      </c>
    </row>
    <row r="25" spans="1:12" x14ac:dyDescent="0.25">
      <c r="A25" s="13"/>
      <c r="B25" s="14" t="s">
        <v>27</v>
      </c>
      <c r="C25" s="34" t="s">
        <v>6</v>
      </c>
      <c r="D25" s="93">
        <v>325</v>
      </c>
      <c r="E25" s="9" t="s">
        <v>30</v>
      </c>
      <c r="F25" s="24" t="s">
        <v>7</v>
      </c>
      <c r="G25" s="9">
        <v>36</v>
      </c>
      <c r="H25" s="10">
        <v>75</v>
      </c>
      <c r="I25" s="31"/>
      <c r="J25" s="21">
        <f t="shared" si="0"/>
        <v>0</v>
      </c>
      <c r="K25" s="32">
        <f t="shared" si="1"/>
        <v>0</v>
      </c>
      <c r="L25" s="33">
        <v>13.8</v>
      </c>
    </row>
    <row r="26" spans="1:12" ht="16.5" thickBot="1" x14ac:dyDescent="0.3">
      <c r="A26" s="13"/>
      <c r="B26" s="14" t="s">
        <v>28</v>
      </c>
      <c r="C26" s="34" t="s">
        <v>6</v>
      </c>
      <c r="D26" s="93">
        <v>250</v>
      </c>
      <c r="E26" s="15" t="s">
        <v>33</v>
      </c>
      <c r="F26" s="24" t="s">
        <v>50</v>
      </c>
      <c r="G26" s="9">
        <v>54</v>
      </c>
      <c r="H26" s="10">
        <v>84.5</v>
      </c>
      <c r="I26" s="31"/>
      <c r="J26" s="21">
        <f t="shared" si="0"/>
        <v>0</v>
      </c>
      <c r="K26" s="32">
        <f t="shared" si="1"/>
        <v>0</v>
      </c>
      <c r="L26" s="33">
        <v>14.7</v>
      </c>
    </row>
    <row r="27" spans="1:12" ht="17.25" customHeight="1" thickBot="1" x14ac:dyDescent="0.3">
      <c r="A27" s="253"/>
      <c r="B27" s="254"/>
      <c r="C27" s="254"/>
      <c r="D27" s="254"/>
      <c r="E27" s="254"/>
      <c r="F27" s="254"/>
      <c r="G27" s="254"/>
      <c r="H27" s="254"/>
      <c r="I27" s="35">
        <f>SUM(I11:I26)</f>
        <v>0</v>
      </c>
      <c r="J27" s="36">
        <f>SUM(J11:J26)</f>
        <v>0</v>
      </c>
      <c r="K27" s="37">
        <f>SUM(K11:K26)</f>
        <v>0</v>
      </c>
      <c r="L27" s="33"/>
    </row>
    <row r="28" spans="1:12" ht="17.25" customHeight="1" x14ac:dyDescent="0.3">
      <c r="A28" s="264" t="s">
        <v>53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50"/>
    </row>
    <row r="29" spans="1:12" x14ac:dyDescent="0.25">
      <c r="A29" s="13"/>
      <c r="B29" s="14" t="s">
        <v>34</v>
      </c>
      <c r="C29" s="34" t="s">
        <v>6</v>
      </c>
      <c r="D29" s="93">
        <v>100</v>
      </c>
      <c r="E29" s="9" t="s">
        <v>33</v>
      </c>
      <c r="F29" s="15" t="s">
        <v>35</v>
      </c>
      <c r="G29" s="9">
        <v>105</v>
      </c>
      <c r="H29" s="10">
        <v>38.5</v>
      </c>
      <c r="I29" s="31"/>
      <c r="J29" s="21">
        <f t="shared" si="0"/>
        <v>0</v>
      </c>
      <c r="K29" s="32">
        <f t="shared" si="1"/>
        <v>0</v>
      </c>
      <c r="L29" s="33">
        <v>12.7</v>
      </c>
    </row>
    <row r="30" spans="1:12" x14ac:dyDescent="0.25">
      <c r="A30" s="13"/>
      <c r="B30" s="14" t="s">
        <v>36</v>
      </c>
      <c r="C30" s="34" t="s">
        <v>6</v>
      </c>
      <c r="D30" s="93">
        <v>100</v>
      </c>
      <c r="E30" s="9" t="s">
        <v>33</v>
      </c>
      <c r="F30" s="24" t="s">
        <v>35</v>
      </c>
      <c r="G30" s="9">
        <v>105</v>
      </c>
      <c r="H30" s="10">
        <v>38.5</v>
      </c>
      <c r="I30" s="31"/>
      <c r="J30" s="21">
        <f t="shared" si="0"/>
        <v>0</v>
      </c>
      <c r="K30" s="32">
        <f t="shared" si="1"/>
        <v>0</v>
      </c>
      <c r="L30" s="33">
        <v>12.7</v>
      </c>
    </row>
    <row r="31" spans="1:12" x14ac:dyDescent="0.25">
      <c r="A31" s="13"/>
      <c r="B31" s="14" t="s">
        <v>37</v>
      </c>
      <c r="C31" s="34" t="s">
        <v>6</v>
      </c>
      <c r="D31" s="93">
        <v>100</v>
      </c>
      <c r="E31" s="9" t="s">
        <v>33</v>
      </c>
      <c r="F31" s="24" t="s">
        <v>35</v>
      </c>
      <c r="G31" s="9">
        <v>105</v>
      </c>
      <c r="H31" s="10">
        <v>38.5</v>
      </c>
      <c r="I31" s="31"/>
      <c r="J31" s="21">
        <f t="shared" si="0"/>
        <v>0</v>
      </c>
      <c r="K31" s="32">
        <f t="shared" si="1"/>
        <v>0</v>
      </c>
      <c r="L31" s="33">
        <v>12.7</v>
      </c>
    </row>
    <row r="32" spans="1:12" x14ac:dyDescent="0.25">
      <c r="A32" s="13"/>
      <c r="B32" s="14" t="s">
        <v>38</v>
      </c>
      <c r="C32" s="34" t="s">
        <v>6</v>
      </c>
      <c r="D32" s="93">
        <v>100</v>
      </c>
      <c r="E32" s="9" t="s">
        <v>33</v>
      </c>
      <c r="F32" s="24" t="s">
        <v>35</v>
      </c>
      <c r="G32" s="9">
        <v>105</v>
      </c>
      <c r="H32" s="10">
        <v>40</v>
      </c>
      <c r="I32" s="31"/>
      <c r="J32" s="21">
        <f t="shared" si="0"/>
        <v>0</v>
      </c>
      <c r="K32" s="32">
        <f t="shared" si="1"/>
        <v>0</v>
      </c>
      <c r="L32" s="33">
        <v>12.7</v>
      </c>
    </row>
    <row r="33" spans="1:12" x14ac:dyDescent="0.25">
      <c r="A33" s="13"/>
      <c r="B33" s="14" t="s">
        <v>39</v>
      </c>
      <c r="C33" s="34" t="s">
        <v>6</v>
      </c>
      <c r="D33" s="93">
        <v>100</v>
      </c>
      <c r="E33" s="9" t="s">
        <v>33</v>
      </c>
      <c r="F33" s="24" t="s">
        <v>35</v>
      </c>
      <c r="G33" s="9">
        <v>105</v>
      </c>
      <c r="H33" s="10">
        <v>42</v>
      </c>
      <c r="I33" s="31"/>
      <c r="J33" s="21">
        <f t="shared" si="0"/>
        <v>0</v>
      </c>
      <c r="K33" s="32">
        <f t="shared" si="1"/>
        <v>0</v>
      </c>
      <c r="L33" s="33">
        <v>12.7</v>
      </c>
    </row>
    <row r="34" spans="1:12" x14ac:dyDescent="0.25">
      <c r="A34" s="13"/>
      <c r="B34" s="14" t="s">
        <v>40</v>
      </c>
      <c r="C34" s="34" t="s">
        <v>6</v>
      </c>
      <c r="D34" s="93">
        <v>100</v>
      </c>
      <c r="E34" s="9" t="s">
        <v>33</v>
      </c>
      <c r="F34" s="24" t="s">
        <v>35</v>
      </c>
      <c r="G34" s="9">
        <v>105</v>
      </c>
      <c r="H34" s="10">
        <v>51</v>
      </c>
      <c r="I34" s="31"/>
      <c r="J34" s="21">
        <f t="shared" si="0"/>
        <v>0</v>
      </c>
      <c r="K34" s="32">
        <f t="shared" si="1"/>
        <v>0</v>
      </c>
      <c r="L34" s="33">
        <v>12.7</v>
      </c>
    </row>
    <row r="35" spans="1:12" x14ac:dyDescent="0.25">
      <c r="A35" s="13"/>
      <c r="B35" s="14" t="s">
        <v>41</v>
      </c>
      <c r="C35" s="34" t="s">
        <v>6</v>
      </c>
      <c r="D35" s="93">
        <v>100</v>
      </c>
      <c r="E35" s="9" t="s">
        <v>33</v>
      </c>
      <c r="F35" s="24" t="s">
        <v>35</v>
      </c>
      <c r="G35" s="9">
        <v>105</v>
      </c>
      <c r="H35" s="10">
        <v>50</v>
      </c>
      <c r="I35" s="31"/>
      <c r="J35" s="21">
        <f t="shared" si="0"/>
        <v>0</v>
      </c>
      <c r="K35" s="32">
        <f t="shared" si="1"/>
        <v>0</v>
      </c>
      <c r="L35" s="33">
        <v>12.7</v>
      </c>
    </row>
    <row r="36" spans="1:12" x14ac:dyDescent="0.25">
      <c r="A36" s="13"/>
      <c r="B36" s="14" t="s">
        <v>42</v>
      </c>
      <c r="C36" s="34" t="s">
        <v>6</v>
      </c>
      <c r="D36" s="93">
        <v>100</v>
      </c>
      <c r="E36" s="9" t="s">
        <v>33</v>
      </c>
      <c r="F36" s="24" t="s">
        <v>35</v>
      </c>
      <c r="G36" s="9">
        <v>105</v>
      </c>
      <c r="H36" s="10">
        <v>46</v>
      </c>
      <c r="I36" s="31"/>
      <c r="J36" s="21">
        <f t="shared" si="0"/>
        <v>0</v>
      </c>
      <c r="K36" s="32">
        <f t="shared" si="1"/>
        <v>0</v>
      </c>
      <c r="L36" s="33">
        <v>12.7</v>
      </c>
    </row>
    <row r="37" spans="1:12" x14ac:dyDescent="0.25">
      <c r="A37" s="13"/>
      <c r="B37" s="14" t="s">
        <v>43</v>
      </c>
      <c r="C37" s="34" t="s">
        <v>6</v>
      </c>
      <c r="D37" s="93">
        <v>100</v>
      </c>
      <c r="E37" s="9" t="s">
        <v>33</v>
      </c>
      <c r="F37" s="24" t="s">
        <v>35</v>
      </c>
      <c r="G37" s="9">
        <v>105</v>
      </c>
      <c r="H37" s="10">
        <v>54</v>
      </c>
      <c r="I37" s="31"/>
      <c r="J37" s="21">
        <f t="shared" si="0"/>
        <v>0</v>
      </c>
      <c r="K37" s="32">
        <f t="shared" si="1"/>
        <v>0</v>
      </c>
      <c r="L37" s="33">
        <v>12.7</v>
      </c>
    </row>
    <row r="38" spans="1:12" x14ac:dyDescent="0.25">
      <c r="A38" s="13"/>
      <c r="B38" s="14" t="s">
        <v>44</v>
      </c>
      <c r="C38" s="34" t="s">
        <v>6</v>
      </c>
      <c r="D38" s="93">
        <v>100</v>
      </c>
      <c r="E38" s="9" t="s">
        <v>33</v>
      </c>
      <c r="F38" s="24" t="s">
        <v>35</v>
      </c>
      <c r="G38" s="9">
        <v>105</v>
      </c>
      <c r="H38" s="10">
        <v>51</v>
      </c>
      <c r="I38" s="31"/>
      <c r="J38" s="21">
        <f t="shared" si="0"/>
        <v>0</v>
      </c>
      <c r="K38" s="32">
        <f t="shared" si="1"/>
        <v>0</v>
      </c>
      <c r="L38" s="33">
        <v>12.7</v>
      </c>
    </row>
    <row r="39" spans="1:12" x14ac:dyDescent="0.25">
      <c r="A39" s="13"/>
      <c r="B39" s="14" t="s">
        <v>45</v>
      </c>
      <c r="C39" s="34" t="s">
        <v>6</v>
      </c>
      <c r="D39" s="93">
        <v>100</v>
      </c>
      <c r="E39" s="9" t="s">
        <v>33</v>
      </c>
      <c r="F39" s="24" t="s">
        <v>35</v>
      </c>
      <c r="G39" s="9">
        <v>105</v>
      </c>
      <c r="H39" s="10">
        <v>45</v>
      </c>
      <c r="I39" s="31"/>
      <c r="J39" s="21">
        <f t="shared" si="0"/>
        <v>0</v>
      </c>
      <c r="K39" s="32">
        <f t="shared" si="1"/>
        <v>0</v>
      </c>
      <c r="L39" s="33">
        <v>12.7</v>
      </c>
    </row>
    <row r="40" spans="1:12" x14ac:dyDescent="0.25">
      <c r="A40" s="13"/>
      <c r="B40" s="14" t="s">
        <v>55</v>
      </c>
      <c r="C40" s="34" t="s">
        <v>6</v>
      </c>
      <c r="D40" s="93">
        <v>100</v>
      </c>
      <c r="E40" s="9" t="s">
        <v>56</v>
      </c>
      <c r="F40" s="24" t="s">
        <v>7</v>
      </c>
      <c r="G40" s="9">
        <v>105</v>
      </c>
      <c r="H40" s="10">
        <v>48</v>
      </c>
      <c r="I40" s="31"/>
      <c r="J40" s="21">
        <f t="shared" si="0"/>
        <v>0</v>
      </c>
      <c r="K40" s="32">
        <f t="shared" si="1"/>
        <v>0</v>
      </c>
      <c r="L40" s="33">
        <v>12.7</v>
      </c>
    </row>
    <row r="41" spans="1:12" x14ac:dyDescent="0.25">
      <c r="A41" s="13"/>
      <c r="B41" s="14" t="s">
        <v>57</v>
      </c>
      <c r="C41" s="34" t="s">
        <v>6</v>
      </c>
      <c r="D41" s="93">
        <v>100</v>
      </c>
      <c r="E41" s="9" t="s">
        <v>56</v>
      </c>
      <c r="F41" s="24" t="s">
        <v>7</v>
      </c>
      <c r="G41" s="9">
        <v>105</v>
      </c>
      <c r="H41" s="10">
        <v>47</v>
      </c>
      <c r="I41" s="31"/>
      <c r="J41" s="21">
        <f t="shared" si="0"/>
        <v>0</v>
      </c>
      <c r="K41" s="32">
        <f t="shared" si="1"/>
        <v>0</v>
      </c>
      <c r="L41" s="33">
        <v>12.7</v>
      </c>
    </row>
    <row r="42" spans="1:12" ht="16.5" thickBot="1" x14ac:dyDescent="0.3">
      <c r="A42" s="13"/>
      <c r="B42" s="14" t="s">
        <v>58</v>
      </c>
      <c r="C42" s="34" t="s">
        <v>6</v>
      </c>
      <c r="D42" s="93">
        <v>100</v>
      </c>
      <c r="E42" s="9" t="s">
        <v>56</v>
      </c>
      <c r="F42" s="24" t="s">
        <v>7</v>
      </c>
      <c r="G42" s="9">
        <v>90</v>
      </c>
      <c r="H42" s="10">
        <v>47</v>
      </c>
      <c r="I42" s="31"/>
      <c r="J42" s="21">
        <f t="shared" si="0"/>
        <v>0</v>
      </c>
      <c r="K42" s="32">
        <f t="shared" si="1"/>
        <v>0</v>
      </c>
      <c r="L42" s="33">
        <v>10.199999999999999</v>
      </c>
    </row>
    <row r="43" spans="1:12" ht="17.25" customHeight="1" thickBot="1" x14ac:dyDescent="0.3">
      <c r="A43" s="253"/>
      <c r="B43" s="254"/>
      <c r="C43" s="254"/>
      <c r="D43" s="254"/>
      <c r="E43" s="254"/>
      <c r="F43" s="254"/>
      <c r="G43" s="254"/>
      <c r="H43" s="254"/>
      <c r="I43" s="35">
        <f>SUM(I29:I42)</f>
        <v>0</v>
      </c>
      <c r="J43" s="36">
        <f>SUM(J29:J42)</f>
        <v>0</v>
      </c>
      <c r="K43" s="37">
        <f>SUM(K29:K42)</f>
        <v>0</v>
      </c>
      <c r="L43" s="33"/>
    </row>
    <row r="44" spans="1:12" ht="17.25" customHeight="1" x14ac:dyDescent="0.3">
      <c r="A44" s="264" t="s">
        <v>54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80"/>
    </row>
    <row r="45" spans="1:12" x14ac:dyDescent="0.25">
      <c r="A45" s="13"/>
      <c r="B45" s="14" t="s">
        <v>46</v>
      </c>
      <c r="C45" s="34" t="s">
        <v>6</v>
      </c>
      <c r="D45" s="93">
        <v>338</v>
      </c>
      <c r="E45" s="9" t="s">
        <v>47</v>
      </c>
      <c r="F45" s="24" t="s">
        <v>7</v>
      </c>
      <c r="G45" s="9">
        <v>45</v>
      </c>
      <c r="H45" s="10">
        <v>50</v>
      </c>
      <c r="I45" s="31"/>
      <c r="J45" s="21">
        <f t="shared" si="0"/>
        <v>0</v>
      </c>
      <c r="K45" s="32">
        <f t="shared" si="1"/>
        <v>0</v>
      </c>
      <c r="L45" s="33">
        <v>18.2</v>
      </c>
    </row>
    <row r="46" spans="1:12" x14ac:dyDescent="0.25">
      <c r="A46" s="13"/>
      <c r="B46" s="14" t="s">
        <v>46</v>
      </c>
      <c r="C46" s="34" t="s">
        <v>6</v>
      </c>
      <c r="D46" s="93">
        <v>325</v>
      </c>
      <c r="E46" s="9" t="s">
        <v>47</v>
      </c>
      <c r="F46" s="24" t="s">
        <v>7</v>
      </c>
      <c r="G46" s="9">
        <v>36</v>
      </c>
      <c r="H46" s="10">
        <v>50</v>
      </c>
      <c r="I46" s="31"/>
      <c r="J46" s="21">
        <f t="shared" si="0"/>
        <v>0</v>
      </c>
      <c r="K46" s="32">
        <f t="shared" si="1"/>
        <v>0</v>
      </c>
      <c r="L46" s="33">
        <v>13.8</v>
      </c>
    </row>
    <row r="47" spans="1:12" x14ac:dyDescent="0.25">
      <c r="A47" s="13"/>
      <c r="B47" s="14" t="s">
        <v>48</v>
      </c>
      <c r="C47" s="34" t="s">
        <v>6</v>
      </c>
      <c r="D47" s="93">
        <v>250</v>
      </c>
      <c r="E47" s="9" t="s">
        <v>49</v>
      </c>
      <c r="F47" s="24" t="s">
        <v>50</v>
      </c>
      <c r="G47" s="9">
        <v>54</v>
      </c>
      <c r="H47" s="10">
        <v>45</v>
      </c>
      <c r="I47" s="31"/>
      <c r="J47" s="21">
        <f t="shared" si="0"/>
        <v>0</v>
      </c>
      <c r="K47" s="32">
        <f t="shared" si="1"/>
        <v>0</v>
      </c>
      <c r="L47" s="33">
        <v>14.7</v>
      </c>
    </row>
    <row r="48" spans="1:12" x14ac:dyDescent="0.25">
      <c r="A48" s="13"/>
      <c r="B48" s="14" t="s">
        <v>51</v>
      </c>
      <c r="C48" s="34" t="s">
        <v>6</v>
      </c>
      <c r="D48" s="93">
        <v>338</v>
      </c>
      <c r="E48" s="9" t="s">
        <v>47</v>
      </c>
      <c r="F48" s="24" t="s">
        <v>7</v>
      </c>
      <c r="G48" s="9">
        <v>45</v>
      </c>
      <c r="H48" s="10">
        <v>50</v>
      </c>
      <c r="I48" s="31"/>
      <c r="J48" s="21">
        <f t="shared" si="0"/>
        <v>0</v>
      </c>
      <c r="K48" s="32">
        <f t="shared" si="1"/>
        <v>0</v>
      </c>
      <c r="L48" s="33">
        <v>18.2</v>
      </c>
    </row>
    <row r="49" spans="1:12" x14ac:dyDescent="0.25">
      <c r="A49" s="13"/>
      <c r="B49" s="14" t="s">
        <v>51</v>
      </c>
      <c r="C49" s="34" t="s">
        <v>6</v>
      </c>
      <c r="D49" s="93">
        <v>325</v>
      </c>
      <c r="E49" s="9" t="s">
        <v>47</v>
      </c>
      <c r="F49" s="24" t="s">
        <v>7</v>
      </c>
      <c r="G49" s="9">
        <v>36</v>
      </c>
      <c r="H49" s="10">
        <v>48</v>
      </c>
      <c r="I49" s="31"/>
      <c r="J49" s="21">
        <f t="shared" si="0"/>
        <v>0</v>
      </c>
      <c r="K49" s="32">
        <f t="shared" si="1"/>
        <v>0</v>
      </c>
      <c r="L49" s="33">
        <v>13.8</v>
      </c>
    </row>
    <row r="50" spans="1:12" x14ac:dyDescent="0.25">
      <c r="A50" s="13"/>
      <c r="B50" s="14" t="s">
        <v>59</v>
      </c>
      <c r="C50" s="34" t="s">
        <v>6</v>
      </c>
      <c r="D50" s="93">
        <v>250</v>
      </c>
      <c r="E50" s="9" t="s">
        <v>60</v>
      </c>
      <c r="F50" s="24" t="s">
        <v>50</v>
      </c>
      <c r="G50" s="9">
        <v>54</v>
      </c>
      <c r="H50" s="10">
        <v>46</v>
      </c>
      <c r="I50" s="31"/>
      <c r="J50" s="21">
        <f t="shared" si="0"/>
        <v>0</v>
      </c>
      <c r="K50" s="32">
        <f t="shared" si="1"/>
        <v>0</v>
      </c>
      <c r="L50" s="33">
        <v>14.7</v>
      </c>
    </row>
    <row r="51" spans="1:12" x14ac:dyDescent="0.25">
      <c r="A51" s="13"/>
      <c r="B51" s="14" t="s">
        <v>61</v>
      </c>
      <c r="C51" s="34" t="s">
        <v>6</v>
      </c>
      <c r="D51" s="93">
        <v>338</v>
      </c>
      <c r="E51" s="9" t="s">
        <v>47</v>
      </c>
      <c r="F51" s="24" t="s">
        <v>7</v>
      </c>
      <c r="G51" s="9">
        <v>45</v>
      </c>
      <c r="H51" s="10">
        <v>50</v>
      </c>
      <c r="I51" s="31"/>
      <c r="J51" s="21">
        <f t="shared" si="0"/>
        <v>0</v>
      </c>
      <c r="K51" s="32">
        <f t="shared" si="1"/>
        <v>0</v>
      </c>
      <c r="L51" s="33">
        <v>18.2</v>
      </c>
    </row>
    <row r="52" spans="1:12" x14ac:dyDescent="0.25">
      <c r="A52" s="13"/>
      <c r="B52" s="14" t="s">
        <v>61</v>
      </c>
      <c r="C52" s="34" t="s">
        <v>6</v>
      </c>
      <c r="D52" s="93">
        <v>325</v>
      </c>
      <c r="E52" s="9" t="s">
        <v>47</v>
      </c>
      <c r="F52" s="24" t="s">
        <v>7</v>
      </c>
      <c r="G52" s="9">
        <v>36</v>
      </c>
      <c r="H52" s="10">
        <v>46</v>
      </c>
      <c r="I52" s="31"/>
      <c r="J52" s="21">
        <f t="shared" si="0"/>
        <v>0</v>
      </c>
      <c r="K52" s="32">
        <f t="shared" si="1"/>
        <v>0</v>
      </c>
      <c r="L52" s="33">
        <v>13.8</v>
      </c>
    </row>
    <row r="53" spans="1:12" x14ac:dyDescent="0.25">
      <c r="A53" s="13"/>
      <c r="B53" s="14" t="s">
        <v>62</v>
      </c>
      <c r="C53" s="34" t="s">
        <v>6</v>
      </c>
      <c r="D53" s="93">
        <v>250</v>
      </c>
      <c r="E53" s="9" t="s">
        <v>60</v>
      </c>
      <c r="F53" s="24" t="s">
        <v>50</v>
      </c>
      <c r="G53" s="9">
        <v>54</v>
      </c>
      <c r="H53" s="10">
        <v>41</v>
      </c>
      <c r="I53" s="31"/>
      <c r="J53" s="21">
        <f t="shared" si="0"/>
        <v>0</v>
      </c>
      <c r="K53" s="32">
        <f t="shared" si="1"/>
        <v>0</v>
      </c>
      <c r="L53" s="33">
        <v>14.7</v>
      </c>
    </row>
    <row r="54" spans="1:12" x14ac:dyDescent="0.25">
      <c r="A54" s="13"/>
      <c r="B54" s="14" t="s">
        <v>63</v>
      </c>
      <c r="C54" s="34" t="s">
        <v>6</v>
      </c>
      <c r="D54" s="93">
        <v>250</v>
      </c>
      <c r="E54" s="9" t="s">
        <v>65</v>
      </c>
      <c r="F54" s="24" t="s">
        <v>50</v>
      </c>
      <c r="G54" s="9">
        <v>54</v>
      </c>
      <c r="H54" s="10">
        <v>49</v>
      </c>
      <c r="I54" s="31"/>
      <c r="J54" s="21">
        <f t="shared" si="0"/>
        <v>0</v>
      </c>
      <c r="K54" s="32">
        <f t="shared" si="1"/>
        <v>0</v>
      </c>
      <c r="L54" s="33">
        <v>14.5</v>
      </c>
    </row>
    <row r="55" spans="1:12" x14ac:dyDescent="0.25">
      <c r="A55" s="13"/>
      <c r="B55" s="14" t="s">
        <v>64</v>
      </c>
      <c r="C55" s="34" t="s">
        <v>6</v>
      </c>
      <c r="D55" s="93">
        <v>250</v>
      </c>
      <c r="E55" s="9" t="s">
        <v>66</v>
      </c>
      <c r="F55" s="24" t="s">
        <v>50</v>
      </c>
      <c r="G55" s="9">
        <v>54</v>
      </c>
      <c r="H55" s="10">
        <v>55</v>
      </c>
      <c r="I55" s="31"/>
      <c r="J55" s="21">
        <f t="shared" si="0"/>
        <v>0</v>
      </c>
      <c r="K55" s="32">
        <f t="shared" si="1"/>
        <v>0</v>
      </c>
      <c r="L55" s="33">
        <v>14.5</v>
      </c>
    </row>
    <row r="56" spans="1:12" x14ac:dyDescent="0.25">
      <c r="A56" s="13"/>
      <c r="B56" s="14" t="s">
        <v>67</v>
      </c>
      <c r="C56" s="34" t="s">
        <v>6</v>
      </c>
      <c r="D56" s="93">
        <v>250</v>
      </c>
      <c r="E56" s="9" t="s">
        <v>68</v>
      </c>
      <c r="F56" s="24" t="s">
        <v>50</v>
      </c>
      <c r="G56" s="9">
        <v>54</v>
      </c>
      <c r="H56" s="10">
        <v>56</v>
      </c>
      <c r="I56" s="31"/>
      <c r="J56" s="21">
        <f t="shared" si="0"/>
        <v>0</v>
      </c>
      <c r="K56" s="32">
        <f t="shared" si="1"/>
        <v>0</v>
      </c>
      <c r="L56" s="33">
        <v>14.7</v>
      </c>
    </row>
    <row r="57" spans="1:12" x14ac:dyDescent="0.25">
      <c r="A57" s="13"/>
      <c r="B57" s="14" t="s">
        <v>69</v>
      </c>
      <c r="C57" s="34" t="s">
        <v>6</v>
      </c>
      <c r="D57" s="93">
        <v>250</v>
      </c>
      <c r="E57" s="9" t="s">
        <v>68</v>
      </c>
      <c r="F57" s="24" t="s">
        <v>50</v>
      </c>
      <c r="G57" s="9">
        <v>54</v>
      </c>
      <c r="H57" s="10">
        <v>70</v>
      </c>
      <c r="I57" s="31"/>
      <c r="J57" s="21">
        <f t="shared" si="0"/>
        <v>0</v>
      </c>
      <c r="K57" s="32">
        <f t="shared" si="1"/>
        <v>0</v>
      </c>
      <c r="L57" s="33">
        <v>14.7</v>
      </c>
    </row>
    <row r="58" spans="1:12" x14ac:dyDescent="0.25">
      <c r="A58" s="13"/>
      <c r="B58" s="14" t="s">
        <v>71</v>
      </c>
      <c r="C58" s="34" t="s">
        <v>6</v>
      </c>
      <c r="D58" s="93">
        <v>250</v>
      </c>
      <c r="E58" s="9" t="s">
        <v>70</v>
      </c>
      <c r="F58" s="24" t="s">
        <v>50</v>
      </c>
      <c r="G58" s="9">
        <v>54</v>
      </c>
      <c r="H58" s="10">
        <v>67</v>
      </c>
      <c r="I58" s="31"/>
      <c r="J58" s="21">
        <f t="shared" si="0"/>
        <v>0</v>
      </c>
      <c r="K58" s="32">
        <f t="shared" si="1"/>
        <v>0</v>
      </c>
      <c r="L58" s="33">
        <v>14.7</v>
      </c>
    </row>
    <row r="59" spans="1:12" x14ac:dyDescent="0.25">
      <c r="A59" s="13"/>
      <c r="B59" s="14" t="s">
        <v>72</v>
      </c>
      <c r="C59" s="34" t="s">
        <v>6</v>
      </c>
      <c r="D59" s="93">
        <v>250</v>
      </c>
      <c r="E59" s="9" t="s">
        <v>70</v>
      </c>
      <c r="F59" s="24" t="s">
        <v>50</v>
      </c>
      <c r="G59" s="9">
        <v>54</v>
      </c>
      <c r="H59" s="10">
        <v>53.5</v>
      </c>
      <c r="I59" s="31"/>
      <c r="J59" s="21">
        <f t="shared" si="0"/>
        <v>0</v>
      </c>
      <c r="K59" s="32">
        <f t="shared" si="1"/>
        <v>0</v>
      </c>
      <c r="L59" s="33">
        <v>14.7</v>
      </c>
    </row>
    <row r="60" spans="1:12" ht="16.5" thickBot="1" x14ac:dyDescent="0.3">
      <c r="A60" s="13"/>
      <c r="B60" s="14" t="s">
        <v>73</v>
      </c>
      <c r="C60" s="34" t="s">
        <v>6</v>
      </c>
      <c r="D60" s="93">
        <v>250</v>
      </c>
      <c r="E60" s="9" t="s">
        <v>70</v>
      </c>
      <c r="F60" s="24" t="s">
        <v>50</v>
      </c>
      <c r="G60" s="9">
        <v>54</v>
      </c>
      <c r="H60" s="10">
        <v>67</v>
      </c>
      <c r="I60" s="31"/>
      <c r="J60" s="21">
        <f t="shared" si="0"/>
        <v>0</v>
      </c>
      <c r="K60" s="32">
        <f t="shared" si="1"/>
        <v>0</v>
      </c>
      <c r="L60" s="33">
        <v>14.7</v>
      </c>
    </row>
    <row r="61" spans="1:12" ht="17.25" customHeight="1" thickBot="1" x14ac:dyDescent="0.3">
      <c r="A61" s="253"/>
      <c r="B61" s="254"/>
      <c r="C61" s="254"/>
      <c r="D61" s="254"/>
      <c r="E61" s="254"/>
      <c r="F61" s="254"/>
      <c r="G61" s="254"/>
      <c r="H61" s="254"/>
      <c r="I61" s="35">
        <f>SUM(I45:I60)</f>
        <v>0</v>
      </c>
      <c r="J61" s="36">
        <f>SUM(J45:J60)</f>
        <v>0</v>
      </c>
      <c r="K61" s="37">
        <f>SUM(K45:K60)</f>
        <v>0</v>
      </c>
      <c r="L61" s="33"/>
    </row>
    <row r="62" spans="1:12" ht="17.25" customHeight="1" x14ac:dyDescent="0.3">
      <c r="A62" s="256" t="s">
        <v>74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1"/>
    </row>
    <row r="63" spans="1:12" x14ac:dyDescent="0.25">
      <c r="A63" s="13"/>
      <c r="B63" s="14" t="s">
        <v>75</v>
      </c>
      <c r="C63" s="9" t="s">
        <v>6</v>
      </c>
      <c r="D63" s="93">
        <v>360</v>
      </c>
      <c r="E63" s="9" t="s">
        <v>76</v>
      </c>
      <c r="F63" s="24" t="s">
        <v>7</v>
      </c>
      <c r="G63" s="9">
        <v>45</v>
      </c>
      <c r="H63" s="10">
        <v>40</v>
      </c>
      <c r="I63" s="31"/>
      <c r="J63" s="21">
        <f t="shared" si="0"/>
        <v>0</v>
      </c>
      <c r="K63" s="32">
        <f>L63*I63</f>
        <v>0</v>
      </c>
      <c r="L63" s="38">
        <v>18.3</v>
      </c>
    </row>
    <row r="64" spans="1:12" x14ac:dyDescent="0.25">
      <c r="A64" s="13"/>
      <c r="B64" s="14" t="s">
        <v>77</v>
      </c>
      <c r="C64" s="9" t="s">
        <v>6</v>
      </c>
      <c r="D64" s="93">
        <v>310</v>
      </c>
      <c r="E64" s="9" t="s">
        <v>76</v>
      </c>
      <c r="F64" s="24" t="s">
        <v>7</v>
      </c>
      <c r="G64" s="9">
        <v>45</v>
      </c>
      <c r="H64" s="10">
        <v>49</v>
      </c>
      <c r="I64" s="31"/>
      <c r="J64" s="21">
        <f t="shared" si="0"/>
        <v>0</v>
      </c>
      <c r="K64" s="32">
        <f t="shared" ref="K64:K86" si="2">L64*I64</f>
        <v>0</v>
      </c>
      <c r="L64" s="38">
        <v>17.2</v>
      </c>
    </row>
    <row r="65" spans="1:12" x14ac:dyDescent="0.25">
      <c r="A65" s="13"/>
      <c r="B65" s="14" t="s">
        <v>79</v>
      </c>
      <c r="C65" s="9" t="s">
        <v>6</v>
      </c>
      <c r="D65" s="93">
        <v>360</v>
      </c>
      <c r="E65" s="9" t="s">
        <v>78</v>
      </c>
      <c r="F65" s="24" t="s">
        <v>7</v>
      </c>
      <c r="G65" s="9">
        <v>45</v>
      </c>
      <c r="H65" s="10">
        <v>40</v>
      </c>
      <c r="I65" s="31"/>
      <c r="J65" s="21">
        <f t="shared" si="0"/>
        <v>0</v>
      </c>
      <c r="K65" s="32">
        <f t="shared" si="2"/>
        <v>0</v>
      </c>
      <c r="L65" s="38">
        <v>18.3</v>
      </c>
    </row>
    <row r="66" spans="1:12" x14ac:dyDescent="0.25">
      <c r="A66" s="13"/>
      <c r="B66" s="14" t="s">
        <v>80</v>
      </c>
      <c r="C66" s="9" t="s">
        <v>6</v>
      </c>
      <c r="D66" s="93">
        <v>360</v>
      </c>
      <c r="E66" s="9" t="s">
        <v>78</v>
      </c>
      <c r="F66" s="24" t="s">
        <v>7</v>
      </c>
      <c r="G66" s="9">
        <v>45</v>
      </c>
      <c r="H66" s="10">
        <v>40</v>
      </c>
      <c r="I66" s="31"/>
      <c r="J66" s="21">
        <f t="shared" si="0"/>
        <v>0</v>
      </c>
      <c r="K66" s="32">
        <f t="shared" si="2"/>
        <v>0</v>
      </c>
      <c r="L66" s="38">
        <v>18.3</v>
      </c>
    </row>
    <row r="67" spans="1:12" x14ac:dyDescent="0.25">
      <c r="A67" s="13"/>
      <c r="B67" s="14" t="s">
        <v>8</v>
      </c>
      <c r="C67" s="9" t="s">
        <v>6</v>
      </c>
      <c r="D67" s="93">
        <v>360</v>
      </c>
      <c r="E67" s="9" t="s">
        <v>78</v>
      </c>
      <c r="F67" s="24" t="s">
        <v>7</v>
      </c>
      <c r="G67" s="9">
        <v>45</v>
      </c>
      <c r="H67" s="10">
        <v>41</v>
      </c>
      <c r="I67" s="31"/>
      <c r="J67" s="21">
        <f t="shared" si="0"/>
        <v>0</v>
      </c>
      <c r="K67" s="32">
        <f t="shared" si="2"/>
        <v>0</v>
      </c>
      <c r="L67" s="38">
        <v>18.3</v>
      </c>
    </row>
    <row r="68" spans="1:12" x14ac:dyDescent="0.25">
      <c r="A68" s="13"/>
      <c r="B68" s="14" t="s">
        <v>9</v>
      </c>
      <c r="C68" s="9" t="s">
        <v>6</v>
      </c>
      <c r="D68" s="93">
        <v>360</v>
      </c>
      <c r="E68" s="9" t="s">
        <v>78</v>
      </c>
      <c r="F68" s="24" t="s">
        <v>7</v>
      </c>
      <c r="G68" s="9">
        <v>45</v>
      </c>
      <c r="H68" s="10">
        <v>41</v>
      </c>
      <c r="I68" s="31"/>
      <c r="J68" s="21">
        <f t="shared" si="0"/>
        <v>0</v>
      </c>
      <c r="K68" s="32">
        <f t="shared" si="2"/>
        <v>0</v>
      </c>
      <c r="L68" s="38">
        <v>18.3</v>
      </c>
    </row>
    <row r="69" spans="1:12" x14ac:dyDescent="0.25">
      <c r="A69" s="13"/>
      <c r="B69" s="14" t="s">
        <v>81</v>
      </c>
      <c r="C69" s="9" t="s">
        <v>6</v>
      </c>
      <c r="D69" s="93">
        <v>360</v>
      </c>
      <c r="E69" s="9" t="s">
        <v>82</v>
      </c>
      <c r="F69" s="24" t="s">
        <v>7</v>
      </c>
      <c r="G69" s="9">
        <v>45</v>
      </c>
      <c r="H69" s="10">
        <v>42</v>
      </c>
      <c r="I69" s="31"/>
      <c r="J69" s="21">
        <f t="shared" si="0"/>
        <v>0</v>
      </c>
      <c r="K69" s="32">
        <f t="shared" si="2"/>
        <v>0</v>
      </c>
      <c r="L69" s="38">
        <v>18.3</v>
      </c>
    </row>
    <row r="70" spans="1:12" x14ac:dyDescent="0.25">
      <c r="A70" s="13"/>
      <c r="B70" s="14" t="s">
        <v>83</v>
      </c>
      <c r="C70" s="9" t="s">
        <v>6</v>
      </c>
      <c r="D70" s="93">
        <v>100</v>
      </c>
      <c r="E70" s="9" t="s">
        <v>84</v>
      </c>
      <c r="F70" s="24" t="s">
        <v>50</v>
      </c>
      <c r="G70" s="9">
        <v>90</v>
      </c>
      <c r="H70" s="10">
        <v>33</v>
      </c>
      <c r="I70" s="31"/>
      <c r="J70" s="21">
        <f t="shared" si="0"/>
        <v>0</v>
      </c>
      <c r="K70" s="32">
        <f t="shared" si="2"/>
        <v>0</v>
      </c>
      <c r="L70" s="38">
        <v>10.199999999999999</v>
      </c>
    </row>
    <row r="71" spans="1:12" x14ac:dyDescent="0.25">
      <c r="A71" s="13"/>
      <c r="B71" s="14" t="s">
        <v>85</v>
      </c>
      <c r="C71" s="9" t="s">
        <v>6</v>
      </c>
      <c r="D71" s="93">
        <v>360</v>
      </c>
      <c r="E71" s="9" t="s">
        <v>86</v>
      </c>
      <c r="F71" s="24" t="s">
        <v>7</v>
      </c>
      <c r="G71" s="9">
        <v>45</v>
      </c>
      <c r="H71" s="10">
        <v>41</v>
      </c>
      <c r="I71" s="31"/>
      <c r="J71" s="21">
        <f t="shared" si="0"/>
        <v>0</v>
      </c>
      <c r="K71" s="32">
        <f t="shared" si="2"/>
        <v>0</v>
      </c>
      <c r="L71" s="38">
        <v>18.3</v>
      </c>
    </row>
    <row r="72" spans="1:12" x14ac:dyDescent="0.25">
      <c r="A72" s="13"/>
      <c r="B72" s="14" t="s">
        <v>85</v>
      </c>
      <c r="C72" s="9" t="s">
        <v>6</v>
      </c>
      <c r="D72" s="93">
        <v>100</v>
      </c>
      <c r="E72" s="9" t="s">
        <v>86</v>
      </c>
      <c r="F72" s="24" t="s">
        <v>50</v>
      </c>
      <c r="G72" s="9">
        <v>90</v>
      </c>
      <c r="H72" s="10">
        <v>31.5</v>
      </c>
      <c r="I72" s="31"/>
      <c r="J72" s="21">
        <f t="shared" si="0"/>
        <v>0</v>
      </c>
      <c r="K72" s="32">
        <f t="shared" si="2"/>
        <v>0</v>
      </c>
      <c r="L72" s="38">
        <v>10.199999999999999</v>
      </c>
    </row>
    <row r="73" spans="1:12" x14ac:dyDescent="0.25">
      <c r="A73" s="13"/>
      <c r="B73" s="14" t="s">
        <v>87</v>
      </c>
      <c r="C73" s="9" t="s">
        <v>6</v>
      </c>
      <c r="D73" s="93">
        <v>360</v>
      </c>
      <c r="E73" s="9" t="s">
        <v>86</v>
      </c>
      <c r="F73" s="24" t="s">
        <v>7</v>
      </c>
      <c r="G73" s="9">
        <v>45</v>
      </c>
      <c r="H73" s="10">
        <v>41</v>
      </c>
      <c r="I73" s="31"/>
      <c r="J73" s="21">
        <f t="shared" si="0"/>
        <v>0</v>
      </c>
      <c r="K73" s="32">
        <f t="shared" si="2"/>
        <v>0</v>
      </c>
      <c r="L73" s="38">
        <v>18.3</v>
      </c>
    </row>
    <row r="74" spans="1:12" x14ac:dyDescent="0.25">
      <c r="A74" s="13"/>
      <c r="B74" s="14" t="s">
        <v>87</v>
      </c>
      <c r="C74" s="9" t="s">
        <v>6</v>
      </c>
      <c r="D74" s="93">
        <v>100</v>
      </c>
      <c r="E74" s="9" t="s">
        <v>84</v>
      </c>
      <c r="F74" s="24" t="s">
        <v>50</v>
      </c>
      <c r="G74" s="9">
        <v>90</v>
      </c>
      <c r="H74" s="10">
        <v>32</v>
      </c>
      <c r="I74" s="31"/>
      <c r="J74" s="21">
        <f t="shared" si="0"/>
        <v>0</v>
      </c>
      <c r="K74" s="32">
        <f t="shared" si="2"/>
        <v>0</v>
      </c>
      <c r="L74" s="38">
        <v>10.199999999999999</v>
      </c>
    </row>
    <row r="75" spans="1:12" x14ac:dyDescent="0.25">
      <c r="A75" s="13"/>
      <c r="B75" s="14" t="s">
        <v>87</v>
      </c>
      <c r="C75" s="9" t="s">
        <v>6</v>
      </c>
      <c r="D75" s="93">
        <v>100</v>
      </c>
      <c r="E75" s="9" t="s">
        <v>86</v>
      </c>
      <c r="F75" s="24" t="s">
        <v>7</v>
      </c>
      <c r="G75" s="9">
        <v>105</v>
      </c>
      <c r="H75" s="10">
        <v>32</v>
      </c>
      <c r="I75" s="31"/>
      <c r="J75" s="21">
        <f t="shared" si="0"/>
        <v>0</v>
      </c>
      <c r="K75" s="32">
        <f t="shared" si="2"/>
        <v>0</v>
      </c>
      <c r="L75" s="38">
        <v>12.7</v>
      </c>
    </row>
    <row r="76" spans="1:12" x14ac:dyDescent="0.25">
      <c r="A76" s="13"/>
      <c r="B76" s="14" t="s">
        <v>88</v>
      </c>
      <c r="C76" s="9" t="s">
        <v>6</v>
      </c>
      <c r="D76" s="93">
        <v>100</v>
      </c>
      <c r="E76" s="9" t="s">
        <v>84</v>
      </c>
      <c r="F76" s="24" t="s">
        <v>50</v>
      </c>
      <c r="G76" s="9">
        <v>90</v>
      </c>
      <c r="H76" s="10">
        <v>33</v>
      </c>
      <c r="I76" s="31"/>
      <c r="J76" s="21">
        <f t="shared" si="0"/>
        <v>0</v>
      </c>
      <c r="K76" s="32">
        <f t="shared" si="2"/>
        <v>0</v>
      </c>
      <c r="L76" s="38">
        <v>10.199999999999999</v>
      </c>
    </row>
    <row r="77" spans="1:12" x14ac:dyDescent="0.25">
      <c r="A77" s="13"/>
      <c r="B77" s="14" t="s">
        <v>89</v>
      </c>
      <c r="C77" s="9" t="s">
        <v>6</v>
      </c>
      <c r="D77" s="93">
        <v>100</v>
      </c>
      <c r="E77" s="9" t="s">
        <v>90</v>
      </c>
      <c r="F77" s="24" t="s">
        <v>50</v>
      </c>
      <c r="G77" s="9">
        <v>90</v>
      </c>
      <c r="H77" s="10">
        <v>34</v>
      </c>
      <c r="I77" s="31"/>
      <c r="J77" s="21">
        <f t="shared" si="0"/>
        <v>0</v>
      </c>
      <c r="K77" s="32">
        <f t="shared" si="2"/>
        <v>0</v>
      </c>
      <c r="L77" s="38">
        <v>10.199999999999999</v>
      </c>
    </row>
    <row r="78" spans="1:12" x14ac:dyDescent="0.25">
      <c r="A78" s="13"/>
      <c r="B78" s="14" t="s">
        <v>91</v>
      </c>
      <c r="C78" s="9" t="s">
        <v>6</v>
      </c>
      <c r="D78" s="93">
        <v>360</v>
      </c>
      <c r="E78" s="9" t="s">
        <v>82</v>
      </c>
      <c r="F78" s="24" t="s">
        <v>7</v>
      </c>
      <c r="G78" s="9">
        <v>45</v>
      </c>
      <c r="H78" s="10">
        <v>51</v>
      </c>
      <c r="I78" s="31"/>
      <c r="J78" s="21">
        <f t="shared" si="0"/>
        <v>0</v>
      </c>
      <c r="K78" s="32">
        <f t="shared" si="2"/>
        <v>0</v>
      </c>
      <c r="L78" s="38">
        <v>18.3</v>
      </c>
    </row>
    <row r="79" spans="1:12" x14ac:dyDescent="0.25">
      <c r="A79" s="13"/>
      <c r="B79" s="14" t="s">
        <v>93</v>
      </c>
      <c r="C79" s="9" t="s">
        <v>6</v>
      </c>
      <c r="D79" s="93">
        <v>350</v>
      </c>
      <c r="E79" s="9" t="s">
        <v>92</v>
      </c>
      <c r="F79" s="24" t="s">
        <v>7</v>
      </c>
      <c r="G79" s="9">
        <v>45</v>
      </c>
      <c r="H79" s="10">
        <v>44</v>
      </c>
      <c r="I79" s="31"/>
      <c r="J79" s="21">
        <f t="shared" si="0"/>
        <v>0</v>
      </c>
      <c r="K79" s="32">
        <f t="shared" si="2"/>
        <v>0</v>
      </c>
      <c r="L79" s="38">
        <v>18.2</v>
      </c>
    </row>
    <row r="80" spans="1:12" x14ac:dyDescent="0.25">
      <c r="A80" s="13"/>
      <c r="B80" s="14" t="s">
        <v>94</v>
      </c>
      <c r="C80" s="9" t="s">
        <v>6</v>
      </c>
      <c r="D80" s="93">
        <v>350</v>
      </c>
      <c r="E80" s="9" t="s">
        <v>92</v>
      </c>
      <c r="F80" s="24" t="s">
        <v>7</v>
      </c>
      <c r="G80" s="9">
        <v>45</v>
      </c>
      <c r="H80" s="10">
        <v>38.5</v>
      </c>
      <c r="I80" s="31"/>
      <c r="J80" s="21">
        <f t="shared" si="0"/>
        <v>0</v>
      </c>
      <c r="K80" s="32">
        <f t="shared" si="2"/>
        <v>0</v>
      </c>
      <c r="L80" s="38">
        <v>18.2</v>
      </c>
    </row>
    <row r="81" spans="1:12" x14ac:dyDescent="0.25">
      <c r="A81" s="13"/>
      <c r="B81" s="14" t="s">
        <v>95</v>
      </c>
      <c r="C81" s="9" t="s">
        <v>6</v>
      </c>
      <c r="D81" s="93">
        <v>350</v>
      </c>
      <c r="E81" s="9" t="s">
        <v>92</v>
      </c>
      <c r="F81" s="24" t="s">
        <v>7</v>
      </c>
      <c r="G81" s="9">
        <v>45</v>
      </c>
      <c r="H81" s="10">
        <v>44</v>
      </c>
      <c r="I81" s="31"/>
      <c r="J81" s="21">
        <f t="shared" si="0"/>
        <v>0</v>
      </c>
      <c r="K81" s="32">
        <f t="shared" si="2"/>
        <v>0</v>
      </c>
      <c r="L81" s="38">
        <v>18.2</v>
      </c>
    </row>
    <row r="82" spans="1:12" x14ac:dyDescent="0.25">
      <c r="A82" s="13"/>
      <c r="B82" s="14" t="s">
        <v>97</v>
      </c>
      <c r="C82" s="9" t="s">
        <v>6</v>
      </c>
      <c r="D82" s="93">
        <v>350</v>
      </c>
      <c r="E82" s="9" t="s">
        <v>96</v>
      </c>
      <c r="F82" s="24" t="s">
        <v>7</v>
      </c>
      <c r="G82" s="9">
        <v>45</v>
      </c>
      <c r="H82" s="10">
        <v>43</v>
      </c>
      <c r="I82" s="31"/>
      <c r="J82" s="21">
        <f t="shared" si="0"/>
        <v>0</v>
      </c>
      <c r="K82" s="32">
        <f t="shared" si="2"/>
        <v>0</v>
      </c>
      <c r="L82" s="38">
        <v>18.2</v>
      </c>
    </row>
    <row r="83" spans="1:12" x14ac:dyDescent="0.25">
      <c r="A83" s="13"/>
      <c r="B83" s="14" t="s">
        <v>98</v>
      </c>
      <c r="C83" s="9" t="s">
        <v>6</v>
      </c>
      <c r="D83" s="93">
        <v>350</v>
      </c>
      <c r="E83" s="9" t="s">
        <v>96</v>
      </c>
      <c r="F83" s="24" t="s">
        <v>7</v>
      </c>
      <c r="G83" s="9">
        <v>45</v>
      </c>
      <c r="H83" s="10">
        <v>55</v>
      </c>
      <c r="I83" s="31"/>
      <c r="J83" s="21">
        <f t="shared" si="0"/>
        <v>0</v>
      </c>
      <c r="K83" s="32">
        <f t="shared" si="2"/>
        <v>0</v>
      </c>
      <c r="L83" s="38">
        <v>18.2</v>
      </c>
    </row>
    <row r="84" spans="1:12" x14ac:dyDescent="0.25">
      <c r="A84" s="13"/>
      <c r="B84" s="14" t="s">
        <v>99</v>
      </c>
      <c r="C84" s="9" t="s">
        <v>6</v>
      </c>
      <c r="D84" s="93">
        <v>250</v>
      </c>
      <c r="E84" s="9" t="s">
        <v>96</v>
      </c>
      <c r="F84" s="24" t="s">
        <v>7</v>
      </c>
      <c r="G84" s="9">
        <v>60</v>
      </c>
      <c r="H84" s="10">
        <v>43</v>
      </c>
      <c r="I84" s="31"/>
      <c r="J84" s="21">
        <f t="shared" si="0"/>
        <v>0</v>
      </c>
      <c r="K84" s="32">
        <f t="shared" si="2"/>
        <v>0</v>
      </c>
      <c r="L84" s="38">
        <v>18.2</v>
      </c>
    </row>
    <row r="85" spans="1:12" x14ac:dyDescent="0.25">
      <c r="A85" s="13"/>
      <c r="B85" s="14" t="s">
        <v>100</v>
      </c>
      <c r="C85" s="9" t="s">
        <v>6</v>
      </c>
      <c r="D85" s="93">
        <v>350</v>
      </c>
      <c r="E85" s="9" t="s">
        <v>96</v>
      </c>
      <c r="F85" s="24" t="s">
        <v>7</v>
      </c>
      <c r="G85" s="9">
        <v>45</v>
      </c>
      <c r="H85" s="10">
        <v>52</v>
      </c>
      <c r="I85" s="31"/>
      <c r="J85" s="21">
        <f t="shared" si="0"/>
        <v>0</v>
      </c>
      <c r="K85" s="32">
        <f t="shared" si="2"/>
        <v>0</v>
      </c>
      <c r="L85" s="38">
        <v>18.2</v>
      </c>
    </row>
    <row r="86" spans="1:12" ht="16.5" thickBot="1" x14ac:dyDescent="0.3">
      <c r="A86" s="13"/>
      <c r="B86" s="14" t="s">
        <v>101</v>
      </c>
      <c r="C86" s="9" t="s">
        <v>6</v>
      </c>
      <c r="D86" s="93">
        <v>350</v>
      </c>
      <c r="E86" s="9" t="s">
        <v>96</v>
      </c>
      <c r="F86" s="24" t="s">
        <v>7</v>
      </c>
      <c r="G86" s="9">
        <v>45</v>
      </c>
      <c r="H86" s="10">
        <v>53</v>
      </c>
      <c r="I86" s="31"/>
      <c r="J86" s="21">
        <f>G86*H86*I86</f>
        <v>0</v>
      </c>
      <c r="K86" s="32">
        <f t="shared" si="2"/>
        <v>0</v>
      </c>
      <c r="L86" s="38">
        <v>18.2</v>
      </c>
    </row>
    <row r="87" spans="1:12" ht="17.25" customHeight="1" x14ac:dyDescent="0.25">
      <c r="A87" s="242"/>
      <c r="B87" s="243"/>
      <c r="C87" s="243"/>
      <c r="D87" s="243"/>
      <c r="E87" s="243"/>
      <c r="F87" s="243"/>
      <c r="G87" s="243"/>
      <c r="H87" s="244"/>
      <c r="I87" s="54">
        <f>SUM(I63:I86)</f>
        <v>0</v>
      </c>
      <c r="J87" s="55">
        <f>SUM(J63:J86)</f>
        <v>0</v>
      </c>
      <c r="K87" s="56">
        <f>SUM(K72:K86)</f>
        <v>0</v>
      </c>
      <c r="L87" s="57"/>
    </row>
    <row r="88" spans="1:12" ht="17.25" customHeight="1" x14ac:dyDescent="0.3">
      <c r="A88" s="256" t="s">
        <v>150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8"/>
    </row>
    <row r="89" spans="1:12" ht="164.25" customHeight="1" thickBot="1" x14ac:dyDescent="0.3">
      <c r="A89" s="62"/>
      <c r="B89" s="58" t="s">
        <v>151</v>
      </c>
      <c r="C89" s="60" t="s">
        <v>6</v>
      </c>
      <c r="D89" s="94"/>
      <c r="E89" s="59" t="s">
        <v>152</v>
      </c>
      <c r="F89" s="13"/>
      <c r="G89" s="60">
        <v>12</v>
      </c>
      <c r="H89" s="61">
        <v>470</v>
      </c>
      <c r="I89" s="63"/>
      <c r="J89" s="64">
        <f>G89*H89*I89</f>
        <v>0</v>
      </c>
      <c r="K89" s="65"/>
      <c r="L89" s="38"/>
    </row>
    <row r="90" spans="1:12" ht="17.25" customHeight="1" x14ac:dyDescent="0.25">
      <c r="A90" s="253"/>
      <c r="B90" s="254"/>
      <c r="C90" s="254"/>
      <c r="D90" s="254"/>
      <c r="E90" s="254"/>
      <c r="F90" s="254"/>
      <c r="G90" s="254"/>
      <c r="H90" s="255"/>
      <c r="I90" s="54">
        <f>SUM(I89)</f>
        <v>0</v>
      </c>
      <c r="J90" s="55">
        <f>SUM(J89)</f>
        <v>0</v>
      </c>
      <c r="K90" s="56">
        <f>SUM(K89)</f>
        <v>0</v>
      </c>
      <c r="L90" s="38"/>
    </row>
    <row r="91" spans="1:12" ht="15.75" customHeight="1" x14ac:dyDescent="0.3">
      <c r="A91" s="241" t="s">
        <v>106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</row>
    <row r="92" spans="1:12" ht="15.75" customHeight="1" x14ac:dyDescent="0.3">
      <c r="A92" s="260" t="s">
        <v>107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</row>
    <row r="93" spans="1:12" x14ac:dyDescent="0.25">
      <c r="A93" s="49"/>
      <c r="B93" s="22" t="s">
        <v>109</v>
      </c>
      <c r="C93" s="23" t="s">
        <v>6</v>
      </c>
      <c r="D93" s="38">
        <v>325</v>
      </c>
      <c r="E93" s="23"/>
      <c r="F93" s="46" t="s">
        <v>7</v>
      </c>
      <c r="G93" s="23"/>
      <c r="H93" s="50">
        <v>48.5</v>
      </c>
      <c r="I93" s="31"/>
      <c r="J93" s="21">
        <f>H93*I93</f>
        <v>0</v>
      </c>
      <c r="K93" s="23">
        <f t="shared" ref="K93:K130" si="3">L93*I93</f>
        <v>0</v>
      </c>
      <c r="L93" s="38">
        <v>18.2</v>
      </c>
    </row>
    <row r="94" spans="1:12" x14ac:dyDescent="0.25">
      <c r="A94" s="49"/>
      <c r="B94" s="22" t="s">
        <v>110</v>
      </c>
      <c r="C94" s="23" t="s">
        <v>6</v>
      </c>
      <c r="D94" s="38">
        <v>325</v>
      </c>
      <c r="E94" s="23"/>
      <c r="F94" s="46" t="s">
        <v>7</v>
      </c>
      <c r="G94" s="23"/>
      <c r="H94" s="50">
        <v>36</v>
      </c>
      <c r="I94" s="31"/>
      <c r="J94" s="21">
        <f t="shared" ref="J94:J130" si="4">H94*I94</f>
        <v>0</v>
      </c>
      <c r="K94" s="23">
        <f t="shared" si="3"/>
        <v>0</v>
      </c>
      <c r="L94" s="38">
        <v>18.2</v>
      </c>
    </row>
    <row r="95" spans="1:12" x14ac:dyDescent="0.25">
      <c r="A95" s="49"/>
      <c r="B95" s="22" t="s">
        <v>111</v>
      </c>
      <c r="C95" s="23" t="s">
        <v>6</v>
      </c>
      <c r="D95" s="38">
        <v>325</v>
      </c>
      <c r="E95" s="23"/>
      <c r="F95" s="46" t="s">
        <v>7</v>
      </c>
      <c r="G95" s="23"/>
      <c r="H95" s="50">
        <v>175</v>
      </c>
      <c r="I95" s="31"/>
      <c r="J95" s="21">
        <f t="shared" si="4"/>
        <v>0</v>
      </c>
      <c r="K95" s="23">
        <f t="shared" si="3"/>
        <v>0</v>
      </c>
      <c r="L95" s="38">
        <v>18.2</v>
      </c>
    </row>
    <row r="96" spans="1:12" x14ac:dyDescent="0.25">
      <c r="A96" s="49"/>
      <c r="B96" s="22" t="s">
        <v>112</v>
      </c>
      <c r="C96" s="23" t="s">
        <v>6</v>
      </c>
      <c r="D96" s="38">
        <v>325</v>
      </c>
      <c r="E96" s="23"/>
      <c r="F96" s="46" t="s">
        <v>7</v>
      </c>
      <c r="G96" s="23"/>
      <c r="H96" s="50">
        <v>92</v>
      </c>
      <c r="I96" s="31"/>
      <c r="J96" s="21">
        <f t="shared" si="4"/>
        <v>0</v>
      </c>
      <c r="K96" s="23">
        <f t="shared" si="3"/>
        <v>0</v>
      </c>
      <c r="L96" s="38">
        <v>18.2</v>
      </c>
    </row>
    <row r="97" spans="1:12" x14ac:dyDescent="0.25">
      <c r="A97" s="49"/>
      <c r="B97" s="22" t="s">
        <v>113</v>
      </c>
      <c r="C97" s="23" t="s">
        <v>6</v>
      </c>
      <c r="D97" s="38">
        <v>250</v>
      </c>
      <c r="E97" s="51" t="s">
        <v>143</v>
      </c>
      <c r="F97" s="46" t="s">
        <v>7</v>
      </c>
      <c r="G97" s="23"/>
      <c r="H97" s="50">
        <v>60</v>
      </c>
      <c r="I97" s="31"/>
      <c r="J97" s="21">
        <f t="shared" si="4"/>
        <v>0</v>
      </c>
      <c r="K97" s="23">
        <f t="shared" si="3"/>
        <v>0</v>
      </c>
      <c r="L97" s="38">
        <v>18.2</v>
      </c>
    </row>
    <row r="98" spans="1:12" x14ac:dyDescent="0.25">
      <c r="A98" s="49"/>
      <c r="B98" s="22" t="s">
        <v>113</v>
      </c>
      <c r="C98" s="23" t="s">
        <v>6</v>
      </c>
      <c r="D98" s="38">
        <v>325</v>
      </c>
      <c r="E98" s="51" t="s">
        <v>143</v>
      </c>
      <c r="F98" s="46" t="s">
        <v>7</v>
      </c>
      <c r="G98" s="23"/>
      <c r="H98" s="50">
        <v>90</v>
      </c>
      <c r="I98" s="31"/>
      <c r="J98" s="21">
        <f t="shared" si="4"/>
        <v>0</v>
      </c>
      <c r="K98" s="23">
        <f t="shared" si="3"/>
        <v>0</v>
      </c>
      <c r="L98" s="38">
        <v>18.2</v>
      </c>
    </row>
    <row r="99" spans="1:12" x14ac:dyDescent="0.25">
      <c r="A99" s="49"/>
      <c r="B99" s="22" t="s">
        <v>114</v>
      </c>
      <c r="C99" s="23" t="s">
        <v>6</v>
      </c>
      <c r="D99" s="38">
        <v>325</v>
      </c>
      <c r="E99" s="51" t="s">
        <v>143</v>
      </c>
      <c r="F99" s="46" t="s">
        <v>7</v>
      </c>
      <c r="G99" s="23"/>
      <c r="H99" s="50">
        <v>90</v>
      </c>
      <c r="I99" s="31"/>
      <c r="J99" s="21">
        <f t="shared" si="4"/>
        <v>0</v>
      </c>
      <c r="K99" s="23">
        <f t="shared" si="3"/>
        <v>0</v>
      </c>
      <c r="L99" s="38">
        <v>18.2</v>
      </c>
    </row>
    <row r="100" spans="1:12" x14ac:dyDescent="0.25">
      <c r="A100" s="49"/>
      <c r="B100" s="22" t="s">
        <v>115</v>
      </c>
      <c r="C100" s="23" t="s">
        <v>6</v>
      </c>
      <c r="D100" s="38">
        <v>325</v>
      </c>
      <c r="E100" s="51"/>
      <c r="F100" s="46" t="s">
        <v>7</v>
      </c>
      <c r="G100" s="23"/>
      <c r="H100" s="50">
        <v>93</v>
      </c>
      <c r="I100" s="31"/>
      <c r="J100" s="21">
        <f t="shared" si="4"/>
        <v>0</v>
      </c>
      <c r="K100" s="23">
        <f t="shared" si="3"/>
        <v>0</v>
      </c>
      <c r="L100" s="38">
        <v>18.2</v>
      </c>
    </row>
    <row r="101" spans="1:12" x14ac:dyDescent="0.25">
      <c r="A101" s="49"/>
      <c r="B101" s="22" t="s">
        <v>116</v>
      </c>
      <c r="C101" s="23" t="s">
        <v>6</v>
      </c>
      <c r="D101" s="38">
        <v>500</v>
      </c>
      <c r="E101" s="51" t="s">
        <v>143</v>
      </c>
      <c r="F101" s="46" t="s">
        <v>7</v>
      </c>
      <c r="G101" s="23"/>
      <c r="H101" s="50">
        <v>130</v>
      </c>
      <c r="I101" s="31"/>
      <c r="J101" s="21">
        <f t="shared" si="4"/>
        <v>0</v>
      </c>
      <c r="K101" s="23">
        <f t="shared" si="3"/>
        <v>0</v>
      </c>
      <c r="L101" s="38">
        <v>18.2</v>
      </c>
    </row>
    <row r="102" spans="1:12" x14ac:dyDescent="0.25">
      <c r="A102" s="49"/>
      <c r="B102" s="22" t="s">
        <v>115</v>
      </c>
      <c r="C102" s="23" t="s">
        <v>6</v>
      </c>
      <c r="D102" s="38">
        <v>500</v>
      </c>
      <c r="E102" s="51"/>
      <c r="F102" s="46" t="s">
        <v>7</v>
      </c>
      <c r="G102" s="23"/>
      <c r="H102" s="50">
        <v>130</v>
      </c>
      <c r="I102" s="31"/>
      <c r="J102" s="21">
        <f t="shared" si="4"/>
        <v>0</v>
      </c>
      <c r="K102" s="23">
        <f t="shared" si="3"/>
        <v>0</v>
      </c>
      <c r="L102" s="38">
        <v>18.2</v>
      </c>
    </row>
    <row r="103" spans="1:12" x14ac:dyDescent="0.25">
      <c r="A103" s="49"/>
      <c r="B103" s="22" t="s">
        <v>117</v>
      </c>
      <c r="C103" s="23" t="s">
        <v>6</v>
      </c>
      <c r="D103" s="38">
        <v>500</v>
      </c>
      <c r="E103" s="23"/>
      <c r="F103" s="46" t="s">
        <v>7</v>
      </c>
      <c r="G103" s="23"/>
      <c r="H103" s="50">
        <v>130</v>
      </c>
      <c r="I103" s="31"/>
      <c r="J103" s="21">
        <f t="shared" si="4"/>
        <v>0</v>
      </c>
      <c r="K103" s="23">
        <f t="shared" si="3"/>
        <v>0</v>
      </c>
      <c r="L103" s="38">
        <v>18.2</v>
      </c>
    </row>
    <row r="104" spans="1:12" x14ac:dyDescent="0.25">
      <c r="A104" s="49"/>
      <c r="B104" s="22" t="s">
        <v>118</v>
      </c>
      <c r="C104" s="23" t="s">
        <v>6</v>
      </c>
      <c r="D104" s="38">
        <v>325</v>
      </c>
      <c r="E104" s="38" t="s">
        <v>142</v>
      </c>
      <c r="F104" s="46" t="s">
        <v>7</v>
      </c>
      <c r="G104" s="23"/>
      <c r="H104" s="50">
        <v>82</v>
      </c>
      <c r="I104" s="31"/>
      <c r="J104" s="21">
        <f t="shared" si="4"/>
        <v>0</v>
      </c>
      <c r="K104" s="23">
        <f t="shared" si="3"/>
        <v>0</v>
      </c>
      <c r="L104" s="38">
        <v>18.2</v>
      </c>
    </row>
    <row r="105" spans="1:12" x14ac:dyDescent="0.25">
      <c r="A105" s="49"/>
      <c r="B105" s="22" t="s">
        <v>141</v>
      </c>
      <c r="C105" s="23" t="s">
        <v>6</v>
      </c>
      <c r="D105" s="38">
        <v>250</v>
      </c>
      <c r="E105" s="51"/>
      <c r="F105" s="46" t="s">
        <v>7</v>
      </c>
      <c r="G105" s="23"/>
      <c r="H105" s="50">
        <v>39</v>
      </c>
      <c r="I105" s="31"/>
      <c r="J105" s="21">
        <f t="shared" si="4"/>
        <v>0</v>
      </c>
      <c r="K105" s="23">
        <f t="shared" si="3"/>
        <v>0</v>
      </c>
      <c r="L105" s="38">
        <v>18.2</v>
      </c>
    </row>
    <row r="106" spans="1:12" x14ac:dyDescent="0.25">
      <c r="A106" s="49"/>
      <c r="B106" s="22" t="s">
        <v>119</v>
      </c>
      <c r="C106" s="23" t="s">
        <v>6</v>
      </c>
      <c r="D106" s="38">
        <v>325</v>
      </c>
      <c r="E106" s="51" t="s">
        <v>145</v>
      </c>
      <c r="F106" s="46" t="s">
        <v>7</v>
      </c>
      <c r="G106" s="23"/>
      <c r="H106" s="50">
        <v>52</v>
      </c>
      <c r="I106" s="47"/>
      <c r="J106" s="21">
        <f t="shared" si="4"/>
        <v>0</v>
      </c>
      <c r="K106" s="23">
        <f t="shared" si="3"/>
        <v>0</v>
      </c>
      <c r="L106" s="38">
        <v>18.2</v>
      </c>
    </row>
    <row r="107" spans="1:12" ht="15.75" customHeight="1" x14ac:dyDescent="0.25">
      <c r="A107" s="49"/>
      <c r="B107" s="22" t="s">
        <v>120</v>
      </c>
      <c r="C107" s="23" t="s">
        <v>6</v>
      </c>
      <c r="D107" s="38">
        <v>325</v>
      </c>
      <c r="E107" s="51"/>
      <c r="F107" s="46" t="s">
        <v>7</v>
      </c>
      <c r="G107" s="80"/>
      <c r="H107" s="50">
        <v>53</v>
      </c>
      <c r="I107" s="48"/>
      <c r="J107" s="21">
        <f t="shared" si="4"/>
        <v>0</v>
      </c>
      <c r="K107" s="23">
        <f t="shared" si="3"/>
        <v>0</v>
      </c>
      <c r="L107" s="38">
        <v>18.2</v>
      </c>
    </row>
    <row r="108" spans="1:12" ht="17.25" customHeight="1" x14ac:dyDescent="0.25">
      <c r="A108" s="49"/>
      <c r="B108" s="22" t="s">
        <v>121</v>
      </c>
      <c r="C108" s="23" t="s">
        <v>6</v>
      </c>
      <c r="D108" s="38">
        <v>325</v>
      </c>
      <c r="E108" s="51" t="s">
        <v>144</v>
      </c>
      <c r="F108" s="46" t="s">
        <v>7</v>
      </c>
      <c r="G108" s="23"/>
      <c r="H108" s="50">
        <v>96</v>
      </c>
      <c r="I108" s="31"/>
      <c r="J108" s="21">
        <f t="shared" si="4"/>
        <v>0</v>
      </c>
      <c r="K108" s="23">
        <f t="shared" si="3"/>
        <v>0</v>
      </c>
      <c r="L108" s="38">
        <v>18.2</v>
      </c>
    </row>
    <row r="109" spans="1:12" x14ac:dyDescent="0.25">
      <c r="A109" s="49"/>
      <c r="B109" s="22" t="s">
        <v>122</v>
      </c>
      <c r="C109" s="23" t="s">
        <v>6</v>
      </c>
      <c r="D109" s="38">
        <v>325</v>
      </c>
      <c r="E109" s="51" t="s">
        <v>31</v>
      </c>
      <c r="F109" s="46" t="s">
        <v>7</v>
      </c>
      <c r="G109" s="23"/>
      <c r="H109" s="50">
        <v>88</v>
      </c>
      <c r="I109" s="31"/>
      <c r="J109" s="21">
        <f t="shared" si="4"/>
        <v>0</v>
      </c>
      <c r="K109" s="23">
        <f t="shared" si="3"/>
        <v>0</v>
      </c>
      <c r="L109" s="38">
        <v>18.2</v>
      </c>
    </row>
    <row r="110" spans="1:12" x14ac:dyDescent="0.25">
      <c r="A110" s="49"/>
      <c r="B110" s="22" t="s">
        <v>123</v>
      </c>
      <c r="C110" s="23" t="s">
        <v>6</v>
      </c>
      <c r="D110" s="38">
        <v>325</v>
      </c>
      <c r="E110" s="51" t="s">
        <v>146</v>
      </c>
      <c r="F110" s="46" t="s">
        <v>7</v>
      </c>
      <c r="G110" s="23"/>
      <c r="H110" s="50">
        <v>57</v>
      </c>
      <c r="I110" s="31"/>
      <c r="J110" s="21">
        <f t="shared" si="4"/>
        <v>0</v>
      </c>
      <c r="K110" s="23">
        <f t="shared" si="3"/>
        <v>0</v>
      </c>
      <c r="L110" s="38">
        <v>18.2</v>
      </c>
    </row>
    <row r="111" spans="1:12" x14ac:dyDescent="0.25">
      <c r="A111" s="49"/>
      <c r="B111" s="22" t="s">
        <v>124</v>
      </c>
      <c r="C111" s="23" t="s">
        <v>6</v>
      </c>
      <c r="D111" s="38">
        <v>325</v>
      </c>
      <c r="E111" s="51" t="s">
        <v>146</v>
      </c>
      <c r="F111" s="46" t="s">
        <v>7</v>
      </c>
      <c r="G111" s="23"/>
      <c r="H111" s="50">
        <v>58</v>
      </c>
      <c r="I111" s="31"/>
      <c r="J111" s="21">
        <f t="shared" si="4"/>
        <v>0</v>
      </c>
      <c r="K111" s="23">
        <f t="shared" si="3"/>
        <v>0</v>
      </c>
      <c r="L111" s="38">
        <v>18.2</v>
      </c>
    </row>
    <row r="112" spans="1:12" x14ac:dyDescent="0.25">
      <c r="A112" s="49"/>
      <c r="B112" s="22" t="s">
        <v>125</v>
      </c>
      <c r="C112" s="23" t="s">
        <v>6</v>
      </c>
      <c r="D112" s="38">
        <v>250</v>
      </c>
      <c r="E112" s="23"/>
      <c r="F112" s="46" t="s">
        <v>7</v>
      </c>
      <c r="G112" s="23"/>
      <c r="H112" s="50">
        <v>36</v>
      </c>
      <c r="I112" s="31"/>
      <c r="J112" s="21">
        <f t="shared" si="4"/>
        <v>0</v>
      </c>
      <c r="K112" s="23">
        <f t="shared" si="3"/>
        <v>0</v>
      </c>
      <c r="L112" s="38">
        <v>18.2</v>
      </c>
    </row>
    <row r="113" spans="1:12" x14ac:dyDescent="0.25">
      <c r="A113" s="49"/>
      <c r="B113" s="22" t="s">
        <v>126</v>
      </c>
      <c r="C113" s="23" t="s">
        <v>6</v>
      </c>
      <c r="D113" s="38">
        <v>325</v>
      </c>
      <c r="E113" s="23"/>
      <c r="F113" s="46" t="s">
        <v>7</v>
      </c>
      <c r="G113" s="23"/>
      <c r="H113" s="50">
        <v>44</v>
      </c>
      <c r="I113" s="31"/>
      <c r="J113" s="21">
        <f t="shared" si="4"/>
        <v>0</v>
      </c>
      <c r="K113" s="23">
        <f t="shared" si="3"/>
        <v>0</v>
      </c>
      <c r="L113" s="38">
        <v>18.2</v>
      </c>
    </row>
    <row r="114" spans="1:12" x14ac:dyDescent="0.25">
      <c r="A114" s="49"/>
      <c r="B114" s="22" t="s">
        <v>127</v>
      </c>
      <c r="C114" s="23" t="s">
        <v>6</v>
      </c>
      <c r="D114" s="38">
        <v>325</v>
      </c>
      <c r="E114" s="23"/>
      <c r="F114" s="46" t="s">
        <v>7</v>
      </c>
      <c r="G114" s="23"/>
      <c r="H114" s="50">
        <v>52</v>
      </c>
      <c r="I114" s="31"/>
      <c r="J114" s="21">
        <f t="shared" si="4"/>
        <v>0</v>
      </c>
      <c r="K114" s="23">
        <f t="shared" si="3"/>
        <v>0</v>
      </c>
      <c r="L114" s="38">
        <v>18.2</v>
      </c>
    </row>
    <row r="115" spans="1:12" x14ac:dyDescent="0.25">
      <c r="A115" s="49"/>
      <c r="B115" s="22" t="s">
        <v>128</v>
      </c>
      <c r="C115" s="23" t="s">
        <v>6</v>
      </c>
      <c r="D115" s="38">
        <v>325</v>
      </c>
      <c r="E115" s="51" t="s">
        <v>146</v>
      </c>
      <c r="F115" s="46" t="s">
        <v>7</v>
      </c>
      <c r="G115" s="23"/>
      <c r="H115" s="50">
        <v>57</v>
      </c>
      <c r="I115" s="31"/>
      <c r="J115" s="21">
        <f t="shared" si="4"/>
        <v>0</v>
      </c>
      <c r="K115" s="23">
        <f t="shared" si="3"/>
        <v>0</v>
      </c>
      <c r="L115" s="38">
        <v>18.2</v>
      </c>
    </row>
    <row r="116" spans="1:12" x14ac:dyDescent="0.25">
      <c r="A116" s="49"/>
      <c r="B116" s="22" t="s">
        <v>129</v>
      </c>
      <c r="C116" s="23" t="s">
        <v>6</v>
      </c>
      <c r="D116" s="38">
        <v>325</v>
      </c>
      <c r="E116" s="51"/>
      <c r="F116" s="46" t="s">
        <v>7</v>
      </c>
      <c r="G116" s="23"/>
      <c r="H116" s="50">
        <v>60</v>
      </c>
      <c r="I116" s="31"/>
      <c r="J116" s="21">
        <f t="shared" si="4"/>
        <v>0</v>
      </c>
      <c r="K116" s="23">
        <f t="shared" si="3"/>
        <v>0</v>
      </c>
      <c r="L116" s="38">
        <v>18.2</v>
      </c>
    </row>
    <row r="117" spans="1:12" x14ac:dyDescent="0.25">
      <c r="A117" s="49"/>
      <c r="B117" s="22" t="s">
        <v>130</v>
      </c>
      <c r="C117" s="23" t="s">
        <v>6</v>
      </c>
      <c r="D117" s="38">
        <v>325</v>
      </c>
      <c r="E117" s="23"/>
      <c r="F117" s="46" t="s">
        <v>7</v>
      </c>
      <c r="G117" s="23"/>
      <c r="H117" s="50">
        <v>97</v>
      </c>
      <c r="I117" s="31"/>
      <c r="J117" s="21">
        <f t="shared" si="4"/>
        <v>0</v>
      </c>
      <c r="K117" s="23">
        <f t="shared" si="3"/>
        <v>0</v>
      </c>
      <c r="L117" s="38">
        <v>18.2</v>
      </c>
    </row>
    <row r="118" spans="1:12" x14ac:dyDescent="0.25">
      <c r="A118" s="49"/>
      <c r="B118" s="22" t="s">
        <v>131</v>
      </c>
      <c r="C118" s="23" t="s">
        <v>6</v>
      </c>
      <c r="D118" s="38">
        <v>325</v>
      </c>
      <c r="E118" s="23"/>
      <c r="F118" s="46" t="s">
        <v>7</v>
      </c>
      <c r="G118" s="23"/>
      <c r="H118" s="50">
        <v>102</v>
      </c>
      <c r="I118" s="31"/>
      <c r="J118" s="21">
        <f t="shared" si="4"/>
        <v>0</v>
      </c>
      <c r="K118" s="23">
        <f t="shared" si="3"/>
        <v>0</v>
      </c>
      <c r="L118" s="38">
        <v>18.2</v>
      </c>
    </row>
    <row r="119" spans="1:12" x14ac:dyDescent="0.25">
      <c r="A119" s="49"/>
      <c r="B119" s="22" t="s">
        <v>130</v>
      </c>
      <c r="C119" s="23" t="s">
        <v>6</v>
      </c>
      <c r="D119" s="38">
        <v>500</v>
      </c>
      <c r="E119" s="23"/>
      <c r="F119" s="46" t="s">
        <v>7</v>
      </c>
      <c r="G119" s="23"/>
      <c r="H119" s="50">
        <v>140</v>
      </c>
      <c r="I119" s="31"/>
      <c r="J119" s="21">
        <f t="shared" si="4"/>
        <v>0</v>
      </c>
      <c r="K119" s="23">
        <f t="shared" si="3"/>
        <v>0</v>
      </c>
      <c r="L119" s="38">
        <v>18.2</v>
      </c>
    </row>
    <row r="120" spans="1:12" x14ac:dyDescent="0.25">
      <c r="A120" s="49"/>
      <c r="B120" s="22" t="s">
        <v>132</v>
      </c>
      <c r="C120" s="23" t="s">
        <v>6</v>
      </c>
      <c r="D120" s="38">
        <v>325</v>
      </c>
      <c r="E120" s="23"/>
      <c r="F120" s="46" t="s">
        <v>7</v>
      </c>
      <c r="G120" s="23"/>
      <c r="H120" s="50">
        <v>92</v>
      </c>
      <c r="I120" s="31"/>
      <c r="J120" s="21">
        <f t="shared" si="4"/>
        <v>0</v>
      </c>
      <c r="K120" s="23">
        <f t="shared" si="3"/>
        <v>0</v>
      </c>
      <c r="L120" s="38">
        <v>18.2</v>
      </c>
    </row>
    <row r="121" spans="1:12" x14ac:dyDescent="0.25">
      <c r="A121" s="49"/>
      <c r="B121" s="22" t="s">
        <v>133</v>
      </c>
      <c r="C121" s="23" t="s">
        <v>6</v>
      </c>
      <c r="D121" s="38">
        <v>100</v>
      </c>
      <c r="E121" s="23"/>
      <c r="F121" s="46" t="s">
        <v>7</v>
      </c>
      <c r="G121" s="23"/>
      <c r="H121" s="50">
        <v>30</v>
      </c>
      <c r="I121" s="31"/>
      <c r="J121" s="21">
        <f t="shared" si="4"/>
        <v>0</v>
      </c>
      <c r="K121" s="23">
        <f t="shared" si="3"/>
        <v>0</v>
      </c>
      <c r="L121" s="38">
        <v>18.2</v>
      </c>
    </row>
    <row r="122" spans="1:12" x14ac:dyDescent="0.25">
      <c r="A122" s="49"/>
      <c r="B122" s="22" t="s">
        <v>108</v>
      </c>
      <c r="C122" s="23" t="s">
        <v>6</v>
      </c>
      <c r="D122" s="38">
        <v>240</v>
      </c>
      <c r="E122" s="51" t="s">
        <v>148</v>
      </c>
      <c r="F122" s="46" t="s">
        <v>7</v>
      </c>
      <c r="G122" s="23"/>
      <c r="H122" s="50">
        <v>40</v>
      </c>
      <c r="I122" s="31"/>
      <c r="J122" s="21">
        <f t="shared" si="4"/>
        <v>0</v>
      </c>
      <c r="K122" s="23">
        <f t="shared" si="3"/>
        <v>0</v>
      </c>
      <c r="L122" s="38">
        <v>18.2</v>
      </c>
    </row>
    <row r="123" spans="1:12" x14ac:dyDescent="0.25">
      <c r="A123" s="49"/>
      <c r="B123" s="22" t="s">
        <v>134</v>
      </c>
      <c r="C123" s="23" t="s">
        <v>6</v>
      </c>
      <c r="D123" s="38">
        <v>240</v>
      </c>
      <c r="E123" s="51" t="s">
        <v>148</v>
      </c>
      <c r="F123" s="46" t="s">
        <v>7</v>
      </c>
      <c r="G123" s="23"/>
      <c r="H123" s="50">
        <v>46</v>
      </c>
      <c r="I123" s="31"/>
      <c r="J123" s="21">
        <f t="shared" si="4"/>
        <v>0</v>
      </c>
      <c r="K123" s="23">
        <f t="shared" si="3"/>
        <v>0</v>
      </c>
      <c r="L123" s="38">
        <v>18.2</v>
      </c>
    </row>
    <row r="124" spans="1:12" x14ac:dyDescent="0.25">
      <c r="A124" s="49"/>
      <c r="B124" s="22" t="s">
        <v>135</v>
      </c>
      <c r="C124" s="23" t="s">
        <v>6</v>
      </c>
      <c r="D124" s="38">
        <v>325</v>
      </c>
      <c r="E124" s="51" t="s">
        <v>148</v>
      </c>
      <c r="F124" s="46" t="s">
        <v>7</v>
      </c>
      <c r="G124" s="23"/>
      <c r="H124" s="50">
        <v>70</v>
      </c>
      <c r="I124" s="31"/>
      <c r="J124" s="21">
        <f t="shared" si="4"/>
        <v>0</v>
      </c>
      <c r="K124" s="23">
        <f t="shared" si="3"/>
        <v>0</v>
      </c>
      <c r="L124" s="38">
        <v>18.2</v>
      </c>
    </row>
    <row r="125" spans="1:12" x14ac:dyDescent="0.25">
      <c r="A125" s="49"/>
      <c r="B125" s="22" t="s">
        <v>136</v>
      </c>
      <c r="C125" s="23" t="s">
        <v>6</v>
      </c>
      <c r="D125" s="38">
        <v>240</v>
      </c>
      <c r="E125" s="51" t="s">
        <v>148</v>
      </c>
      <c r="F125" s="46" t="s">
        <v>7</v>
      </c>
      <c r="G125" s="23"/>
      <c r="H125" s="50">
        <v>47</v>
      </c>
      <c r="I125" s="31"/>
      <c r="J125" s="21">
        <f t="shared" si="4"/>
        <v>0</v>
      </c>
      <c r="K125" s="23">
        <f t="shared" si="3"/>
        <v>0</v>
      </c>
      <c r="L125" s="38">
        <v>18.2</v>
      </c>
    </row>
    <row r="126" spans="1:12" x14ac:dyDescent="0.25">
      <c r="A126" s="49"/>
      <c r="B126" s="22" t="s">
        <v>137</v>
      </c>
      <c r="C126" s="23" t="s">
        <v>6</v>
      </c>
      <c r="D126" s="38">
        <v>325</v>
      </c>
      <c r="E126" s="51" t="s">
        <v>147</v>
      </c>
      <c r="F126" s="46" t="s">
        <v>7</v>
      </c>
      <c r="G126" s="23"/>
      <c r="H126" s="50">
        <v>63</v>
      </c>
      <c r="I126" s="31"/>
      <c r="J126" s="21">
        <f t="shared" si="4"/>
        <v>0</v>
      </c>
      <c r="K126" s="23">
        <f t="shared" si="3"/>
        <v>0</v>
      </c>
      <c r="L126" s="38">
        <v>18.2</v>
      </c>
    </row>
    <row r="127" spans="1:12" x14ac:dyDescent="0.25">
      <c r="A127" s="49"/>
      <c r="B127" s="22" t="s">
        <v>138</v>
      </c>
      <c r="C127" s="23" t="s">
        <v>6</v>
      </c>
      <c r="D127" s="38">
        <v>325</v>
      </c>
      <c r="E127" s="23"/>
      <c r="F127" s="46" t="s">
        <v>7</v>
      </c>
      <c r="G127" s="23"/>
      <c r="H127" s="50">
        <v>49</v>
      </c>
      <c r="I127" s="31"/>
      <c r="J127" s="21">
        <f t="shared" si="4"/>
        <v>0</v>
      </c>
      <c r="K127" s="23">
        <f t="shared" si="3"/>
        <v>0</v>
      </c>
      <c r="L127" s="38">
        <v>18.2</v>
      </c>
    </row>
    <row r="128" spans="1:12" x14ac:dyDescent="0.25">
      <c r="A128" s="49"/>
      <c r="B128" s="22" t="s">
        <v>139</v>
      </c>
      <c r="C128" s="23" t="s">
        <v>6</v>
      </c>
      <c r="D128" s="38">
        <v>325</v>
      </c>
      <c r="E128" s="23"/>
      <c r="F128" s="46" t="s">
        <v>7</v>
      </c>
      <c r="G128" s="23"/>
      <c r="H128" s="50">
        <v>49</v>
      </c>
      <c r="I128" s="31"/>
      <c r="J128" s="21">
        <f t="shared" si="4"/>
        <v>0</v>
      </c>
      <c r="K128" s="23">
        <f t="shared" si="3"/>
        <v>0</v>
      </c>
      <c r="L128" s="38">
        <v>18.2</v>
      </c>
    </row>
    <row r="129" spans="1:12" x14ac:dyDescent="0.25">
      <c r="A129" s="49"/>
      <c r="B129" s="22" t="s">
        <v>140</v>
      </c>
      <c r="C129" s="23" t="s">
        <v>6</v>
      </c>
      <c r="D129" s="38">
        <v>325</v>
      </c>
      <c r="E129" s="51" t="s">
        <v>143</v>
      </c>
      <c r="F129" s="46" t="s">
        <v>7</v>
      </c>
      <c r="G129" s="23"/>
      <c r="H129" s="50">
        <v>85</v>
      </c>
      <c r="I129" s="31"/>
      <c r="J129" s="21">
        <f t="shared" si="4"/>
        <v>0</v>
      </c>
      <c r="K129" s="23">
        <f t="shared" si="3"/>
        <v>0</v>
      </c>
      <c r="L129" s="38">
        <v>18.2</v>
      </c>
    </row>
    <row r="130" spans="1:12" ht="16.5" thickBot="1" x14ac:dyDescent="0.3">
      <c r="A130" s="49"/>
      <c r="B130" s="22" t="s">
        <v>140</v>
      </c>
      <c r="C130" s="23" t="s">
        <v>6</v>
      </c>
      <c r="D130" s="38">
        <v>500</v>
      </c>
      <c r="E130" s="51" t="s">
        <v>143</v>
      </c>
      <c r="F130" s="46" t="s">
        <v>7</v>
      </c>
      <c r="G130" s="23"/>
      <c r="H130" s="50">
        <v>110</v>
      </c>
      <c r="I130" s="31"/>
      <c r="J130" s="21">
        <f t="shared" si="4"/>
        <v>0</v>
      </c>
      <c r="K130" s="23">
        <f t="shared" si="3"/>
        <v>0</v>
      </c>
      <c r="L130" s="38">
        <v>18.2</v>
      </c>
    </row>
    <row r="131" spans="1:12" ht="16.5" thickBot="1" x14ac:dyDescent="0.3">
      <c r="B131" s="251"/>
      <c r="C131" s="251"/>
      <c r="D131" s="251"/>
      <c r="E131" s="251"/>
      <c r="F131" s="251"/>
      <c r="G131" s="251"/>
      <c r="H131" s="252"/>
      <c r="I131" s="35">
        <f>SUM(I93:I130)</f>
        <v>0</v>
      </c>
      <c r="J131" s="36">
        <f>SUM(J93:J130)</f>
        <v>0</v>
      </c>
      <c r="K131" s="37">
        <f>SUM(K93:K130)</f>
        <v>0</v>
      </c>
    </row>
    <row r="132" spans="1:12" ht="15.75" customHeight="1" x14ac:dyDescent="0.3">
      <c r="A132" s="241" t="s">
        <v>159</v>
      </c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</row>
    <row r="133" spans="1:12" ht="15.75" customHeight="1" x14ac:dyDescent="0.3">
      <c r="A133" s="66"/>
      <c r="B133" s="249" t="s">
        <v>166</v>
      </c>
      <c r="C133" s="249"/>
      <c r="D133" s="249"/>
      <c r="E133" s="249"/>
      <c r="F133" s="249"/>
      <c r="G133" s="249"/>
      <c r="H133" s="249"/>
      <c r="I133" s="249"/>
      <c r="J133" s="249"/>
      <c r="K133" s="249"/>
      <c r="L133" s="250"/>
    </row>
    <row r="134" spans="1:12" x14ac:dyDescent="0.25">
      <c r="A134" s="23"/>
      <c r="B134" s="72" t="s">
        <v>161</v>
      </c>
      <c r="C134" s="23" t="s">
        <v>6</v>
      </c>
      <c r="D134" s="38">
        <v>325</v>
      </c>
      <c r="E134" s="23" t="s">
        <v>160</v>
      </c>
      <c r="F134" s="46" t="s">
        <v>7</v>
      </c>
      <c r="G134" s="23">
        <v>36</v>
      </c>
      <c r="H134" s="21">
        <v>130</v>
      </c>
      <c r="I134" s="31"/>
      <c r="J134" s="21">
        <f>G134*H134*I134</f>
        <v>0</v>
      </c>
      <c r="K134" s="20"/>
      <c r="L134" s="38"/>
    </row>
    <row r="135" spans="1:12" x14ac:dyDescent="0.25">
      <c r="A135" s="23"/>
      <c r="B135" s="72" t="s">
        <v>162</v>
      </c>
      <c r="C135" s="23" t="s">
        <v>6</v>
      </c>
      <c r="D135" s="38">
        <v>325</v>
      </c>
      <c r="E135" s="23" t="s">
        <v>160</v>
      </c>
      <c r="F135" s="46" t="s">
        <v>7</v>
      </c>
      <c r="G135" s="23">
        <v>36</v>
      </c>
      <c r="H135" s="21">
        <v>102</v>
      </c>
      <c r="I135" s="31"/>
      <c r="J135" s="21">
        <f t="shared" ref="J135:J140" si="5">G135*H135*I135</f>
        <v>0</v>
      </c>
      <c r="K135" s="20"/>
      <c r="L135" s="38"/>
    </row>
    <row r="136" spans="1:12" x14ac:dyDescent="0.25">
      <c r="A136" s="23"/>
      <c r="B136" s="72" t="s">
        <v>163</v>
      </c>
      <c r="C136" s="23" t="s">
        <v>6</v>
      </c>
      <c r="D136" s="38">
        <v>325</v>
      </c>
      <c r="E136" s="23" t="s">
        <v>160</v>
      </c>
      <c r="F136" s="46" t="s">
        <v>7</v>
      </c>
      <c r="G136" s="23">
        <v>36</v>
      </c>
      <c r="H136" s="21">
        <v>97</v>
      </c>
      <c r="I136" s="31"/>
      <c r="J136" s="21">
        <f t="shared" si="5"/>
        <v>0</v>
      </c>
      <c r="K136" s="20"/>
      <c r="L136" s="38"/>
    </row>
    <row r="137" spans="1:12" ht="15.75" customHeight="1" x14ac:dyDescent="0.25">
      <c r="A137" s="23"/>
      <c r="B137" s="72" t="s">
        <v>164</v>
      </c>
      <c r="C137" s="23" t="s">
        <v>6</v>
      </c>
      <c r="D137" s="38">
        <v>325</v>
      </c>
      <c r="E137" s="23" t="s">
        <v>160</v>
      </c>
      <c r="F137" s="46" t="s">
        <v>7</v>
      </c>
      <c r="G137" s="23">
        <v>36</v>
      </c>
      <c r="H137" s="21">
        <v>122</v>
      </c>
      <c r="I137" s="79"/>
      <c r="J137" s="21">
        <f t="shared" si="5"/>
        <v>0</v>
      </c>
      <c r="K137" s="20"/>
      <c r="L137" s="38"/>
    </row>
    <row r="138" spans="1:12" x14ac:dyDescent="0.25">
      <c r="A138" s="23"/>
      <c r="B138" s="72" t="s">
        <v>22</v>
      </c>
      <c r="C138" s="23" t="s">
        <v>6</v>
      </c>
      <c r="D138" s="38">
        <v>325</v>
      </c>
      <c r="E138" s="23" t="s">
        <v>160</v>
      </c>
      <c r="F138" s="46" t="s">
        <v>7</v>
      </c>
      <c r="G138" s="23">
        <v>36</v>
      </c>
      <c r="H138" s="21">
        <v>88</v>
      </c>
      <c r="I138" s="31"/>
      <c r="J138" s="21">
        <f t="shared" si="5"/>
        <v>0</v>
      </c>
      <c r="K138" s="20"/>
      <c r="L138" s="38"/>
    </row>
    <row r="139" spans="1:12" x14ac:dyDescent="0.25">
      <c r="A139" s="23"/>
      <c r="B139" s="72" t="s">
        <v>24</v>
      </c>
      <c r="C139" s="23" t="s">
        <v>6</v>
      </c>
      <c r="D139" s="38">
        <v>325</v>
      </c>
      <c r="E139" s="23" t="s">
        <v>160</v>
      </c>
      <c r="F139" s="46" t="s">
        <v>7</v>
      </c>
      <c r="G139" s="23">
        <v>36</v>
      </c>
      <c r="H139" s="21">
        <v>65.5</v>
      </c>
      <c r="I139" s="31"/>
      <c r="J139" s="21">
        <f t="shared" si="5"/>
        <v>0</v>
      </c>
      <c r="K139" s="20"/>
      <c r="L139" s="38"/>
    </row>
    <row r="140" spans="1:12" x14ac:dyDescent="0.25">
      <c r="A140" s="23"/>
      <c r="B140" s="72" t="s">
        <v>165</v>
      </c>
      <c r="C140" s="23" t="s">
        <v>6</v>
      </c>
      <c r="D140" s="38">
        <v>325</v>
      </c>
      <c r="E140" s="23" t="s">
        <v>160</v>
      </c>
      <c r="F140" s="46" t="s">
        <v>7</v>
      </c>
      <c r="G140" s="23">
        <v>36</v>
      </c>
      <c r="H140" s="21">
        <v>75</v>
      </c>
      <c r="I140" s="31"/>
      <c r="J140" s="21">
        <f t="shared" si="5"/>
        <v>0</v>
      </c>
      <c r="K140" s="20"/>
      <c r="L140" s="38"/>
    </row>
    <row r="141" spans="1:12" ht="17.25" customHeight="1" x14ac:dyDescent="0.25">
      <c r="A141" s="248" t="s">
        <v>167</v>
      </c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7"/>
    </row>
    <row r="142" spans="1:12" x14ac:dyDescent="0.25">
      <c r="A142" s="19"/>
      <c r="B142" s="72" t="s">
        <v>46</v>
      </c>
      <c r="C142" s="23" t="s">
        <v>6</v>
      </c>
      <c r="D142" s="38">
        <v>325</v>
      </c>
      <c r="E142" s="23" t="s">
        <v>160</v>
      </c>
      <c r="F142" s="46" t="s">
        <v>7</v>
      </c>
      <c r="G142" s="23">
        <v>36</v>
      </c>
      <c r="H142" s="21">
        <v>55</v>
      </c>
      <c r="I142" s="31"/>
      <c r="J142" s="21">
        <f>G142*H142*I142</f>
        <v>0</v>
      </c>
      <c r="K142" s="20"/>
      <c r="L142" s="38"/>
    </row>
    <row r="143" spans="1:12" x14ac:dyDescent="0.25">
      <c r="A143" s="19"/>
      <c r="B143" s="72" t="s">
        <v>51</v>
      </c>
      <c r="C143" s="23" t="s">
        <v>6</v>
      </c>
      <c r="D143" s="38">
        <v>325</v>
      </c>
      <c r="E143" s="23" t="s">
        <v>160</v>
      </c>
      <c r="F143" s="46" t="s">
        <v>7</v>
      </c>
      <c r="G143" s="23">
        <v>36</v>
      </c>
      <c r="H143" s="21">
        <v>56</v>
      </c>
      <c r="I143" s="31"/>
      <c r="J143" s="21">
        <f t="shared" ref="J143:J144" si="6">G143*H143*I143</f>
        <v>0</v>
      </c>
      <c r="K143" s="20"/>
      <c r="L143" s="38"/>
    </row>
    <row r="144" spans="1:12" x14ac:dyDescent="0.25">
      <c r="A144" s="19"/>
      <c r="B144" s="72" t="s">
        <v>61</v>
      </c>
      <c r="C144" s="23" t="s">
        <v>6</v>
      </c>
      <c r="D144" s="38">
        <v>325</v>
      </c>
      <c r="E144" s="23" t="s">
        <v>160</v>
      </c>
      <c r="F144" s="46" t="s">
        <v>7</v>
      </c>
      <c r="G144" s="23">
        <v>36</v>
      </c>
      <c r="H144" s="21">
        <v>57</v>
      </c>
      <c r="I144" s="31"/>
      <c r="J144" s="21">
        <f t="shared" si="6"/>
        <v>0</v>
      </c>
      <c r="K144" s="20"/>
      <c r="L144" s="38"/>
    </row>
    <row r="145" spans="1:15" ht="17.25" customHeight="1" x14ac:dyDescent="0.25">
      <c r="A145" s="248" t="s">
        <v>168</v>
      </c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7"/>
    </row>
    <row r="146" spans="1:15" x14ac:dyDescent="0.25">
      <c r="A146" s="19"/>
      <c r="B146" s="72" t="s">
        <v>154</v>
      </c>
      <c r="C146" s="23" t="s">
        <v>6</v>
      </c>
      <c r="D146" s="38">
        <v>325</v>
      </c>
      <c r="E146" s="23" t="s">
        <v>160</v>
      </c>
      <c r="F146" s="46" t="s">
        <v>7</v>
      </c>
      <c r="G146" s="23">
        <v>36</v>
      </c>
      <c r="H146" s="21">
        <v>54</v>
      </c>
      <c r="I146" s="31"/>
      <c r="J146" s="21">
        <f>G146*H146*I146</f>
        <v>0</v>
      </c>
      <c r="K146" s="20"/>
      <c r="L146" s="38"/>
    </row>
    <row r="147" spans="1:15" x14ac:dyDescent="0.25">
      <c r="A147" s="19"/>
      <c r="B147" s="72" t="s">
        <v>155</v>
      </c>
      <c r="C147" s="23" t="s">
        <v>6</v>
      </c>
      <c r="D147" s="38">
        <v>325</v>
      </c>
      <c r="E147" s="23" t="s">
        <v>169</v>
      </c>
      <c r="F147" s="46" t="s">
        <v>7</v>
      </c>
      <c r="G147" s="23">
        <v>36</v>
      </c>
      <c r="H147" s="21">
        <v>44</v>
      </c>
      <c r="I147" s="31"/>
      <c r="J147" s="21">
        <f t="shared" ref="J147:J150" si="7">G147*H147*I147</f>
        <v>0</v>
      </c>
      <c r="K147" s="20"/>
      <c r="L147" s="38"/>
    </row>
    <row r="148" spans="1:15" x14ac:dyDescent="0.25">
      <c r="A148" s="19"/>
      <c r="B148" s="72" t="s">
        <v>156</v>
      </c>
      <c r="C148" s="23" t="s">
        <v>6</v>
      </c>
      <c r="D148" s="38">
        <v>325</v>
      </c>
      <c r="E148" s="23" t="s">
        <v>169</v>
      </c>
      <c r="F148" s="46" t="s">
        <v>7</v>
      </c>
      <c r="G148" s="23">
        <v>36</v>
      </c>
      <c r="H148" s="21">
        <v>44</v>
      </c>
      <c r="I148" s="31"/>
      <c r="J148" s="21">
        <f t="shared" si="7"/>
        <v>0</v>
      </c>
      <c r="K148" s="20"/>
      <c r="L148" s="38"/>
    </row>
    <row r="149" spans="1:15" x14ac:dyDescent="0.25">
      <c r="A149" s="19"/>
      <c r="B149" s="72" t="s">
        <v>157</v>
      </c>
      <c r="C149" s="23" t="s">
        <v>6</v>
      </c>
      <c r="D149" s="38">
        <v>325</v>
      </c>
      <c r="E149" s="23" t="s">
        <v>169</v>
      </c>
      <c r="F149" s="46" t="s">
        <v>7</v>
      </c>
      <c r="G149" s="23">
        <v>36</v>
      </c>
      <c r="H149" s="21">
        <v>44</v>
      </c>
      <c r="I149" s="31"/>
      <c r="J149" s="21">
        <f t="shared" si="7"/>
        <v>0</v>
      </c>
      <c r="K149" s="20"/>
      <c r="L149" s="38"/>
    </row>
    <row r="150" spans="1:15" ht="16.5" thickBot="1" x14ac:dyDescent="0.3">
      <c r="A150" s="19"/>
      <c r="B150" s="73" t="s">
        <v>158</v>
      </c>
      <c r="C150" s="23" t="s">
        <v>6</v>
      </c>
      <c r="D150" s="38">
        <v>325</v>
      </c>
      <c r="E150" s="23" t="s">
        <v>169</v>
      </c>
      <c r="F150" s="46" t="s">
        <v>7</v>
      </c>
      <c r="G150" s="23">
        <v>36</v>
      </c>
      <c r="H150" s="21">
        <v>44</v>
      </c>
      <c r="I150" s="31"/>
      <c r="J150" s="21">
        <f t="shared" si="7"/>
        <v>0</v>
      </c>
      <c r="K150" s="20"/>
      <c r="L150" s="38"/>
    </row>
    <row r="151" spans="1:15" ht="16.5" thickBot="1" x14ac:dyDescent="0.3">
      <c r="A151" s="19"/>
      <c r="B151" s="78"/>
      <c r="C151" s="67"/>
      <c r="D151" s="71"/>
      <c r="E151" s="67"/>
      <c r="F151" s="69"/>
      <c r="G151" s="67"/>
      <c r="H151" s="70"/>
      <c r="I151" s="35">
        <f>SUM(I134:I150)</f>
        <v>0</v>
      </c>
      <c r="J151" s="36">
        <f>SUM(J134:J150)</f>
        <v>0</v>
      </c>
      <c r="K151" s="37">
        <f>SUM(K113:K150)</f>
        <v>0</v>
      </c>
      <c r="L151" s="67"/>
      <c r="M151" s="68"/>
      <c r="N151" s="68"/>
      <c r="O151" s="71"/>
    </row>
    <row r="152" spans="1:15" x14ac:dyDescent="0.25">
      <c r="A152" s="245" t="s">
        <v>170</v>
      </c>
      <c r="B152" s="245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</row>
    <row r="153" spans="1:15" x14ac:dyDescent="0.25">
      <c r="A153" s="74"/>
      <c r="B153" s="246" t="s">
        <v>166</v>
      </c>
      <c r="C153" s="246"/>
      <c r="D153" s="246"/>
      <c r="E153" s="246"/>
      <c r="F153" s="246"/>
      <c r="G153" s="246"/>
      <c r="H153" s="246"/>
      <c r="I153" s="246"/>
      <c r="J153" s="246"/>
      <c r="K153" s="246"/>
      <c r="L153" s="247"/>
    </row>
    <row r="154" spans="1:15" x14ac:dyDescent="0.25">
      <c r="A154" s="23"/>
      <c r="B154" s="72" t="s">
        <v>17</v>
      </c>
      <c r="C154" s="23" t="s">
        <v>6</v>
      </c>
      <c r="D154" s="38">
        <v>325</v>
      </c>
      <c r="E154" s="23" t="s">
        <v>160</v>
      </c>
      <c r="F154" s="46" t="s">
        <v>7</v>
      </c>
      <c r="G154" s="23">
        <v>36</v>
      </c>
      <c r="H154" s="21">
        <v>81</v>
      </c>
      <c r="I154" s="31"/>
      <c r="J154" s="21">
        <f>G154*H154*I154</f>
        <v>0</v>
      </c>
      <c r="K154" s="20"/>
      <c r="L154" s="38"/>
    </row>
    <row r="155" spans="1:15" x14ac:dyDescent="0.25">
      <c r="A155" s="248" t="s">
        <v>167</v>
      </c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7"/>
    </row>
    <row r="156" spans="1:15" x14ac:dyDescent="0.25">
      <c r="A156" s="19"/>
      <c r="B156" s="75" t="s">
        <v>123</v>
      </c>
      <c r="C156" s="23" t="s">
        <v>6</v>
      </c>
      <c r="D156" s="38">
        <v>325</v>
      </c>
      <c r="E156" s="23" t="s">
        <v>169</v>
      </c>
      <c r="F156" s="46" t="s">
        <v>7</v>
      </c>
      <c r="G156" s="23">
        <v>36</v>
      </c>
      <c r="H156" s="21">
        <v>40</v>
      </c>
      <c r="I156" s="31"/>
      <c r="J156" s="21">
        <f>G156*H156*I156</f>
        <v>0</v>
      </c>
      <c r="K156" s="20"/>
      <c r="L156" s="38"/>
    </row>
    <row r="157" spans="1:15" x14ac:dyDescent="0.25">
      <c r="A157" s="19"/>
      <c r="B157" s="75" t="s">
        <v>171</v>
      </c>
      <c r="C157" s="23" t="s">
        <v>6</v>
      </c>
      <c r="D157" s="38">
        <v>325</v>
      </c>
      <c r="E157" s="23" t="s">
        <v>169</v>
      </c>
      <c r="F157" s="46" t="s">
        <v>7</v>
      </c>
      <c r="G157" s="23">
        <v>36</v>
      </c>
      <c r="H157" s="21">
        <v>38</v>
      </c>
      <c r="I157" s="31"/>
      <c r="J157" s="21">
        <f t="shared" ref="J157:J160" si="8">G157*H157*I157</f>
        <v>0</v>
      </c>
      <c r="K157" s="20"/>
      <c r="L157" s="38"/>
    </row>
    <row r="158" spans="1:15" x14ac:dyDescent="0.25">
      <c r="A158" s="19"/>
      <c r="B158" s="75" t="s">
        <v>172</v>
      </c>
      <c r="C158" s="23" t="s">
        <v>6</v>
      </c>
      <c r="D158" s="38">
        <v>325</v>
      </c>
      <c r="E158" s="23" t="s">
        <v>169</v>
      </c>
      <c r="F158" s="46" t="s">
        <v>7</v>
      </c>
      <c r="G158" s="23">
        <v>36</v>
      </c>
      <c r="H158" s="21">
        <v>41</v>
      </c>
      <c r="I158" s="31"/>
      <c r="J158" s="21">
        <f t="shared" si="8"/>
        <v>0</v>
      </c>
      <c r="K158" s="20"/>
      <c r="L158" s="38"/>
    </row>
    <row r="159" spans="1:15" x14ac:dyDescent="0.25">
      <c r="A159" s="19"/>
      <c r="B159" s="75" t="s">
        <v>173</v>
      </c>
      <c r="C159" s="23" t="s">
        <v>6</v>
      </c>
      <c r="D159" s="38">
        <v>325</v>
      </c>
      <c r="E159" s="23" t="s">
        <v>169</v>
      </c>
      <c r="F159" s="46" t="s">
        <v>7</v>
      </c>
      <c r="G159" s="23">
        <v>36</v>
      </c>
      <c r="H159" s="21">
        <v>40</v>
      </c>
      <c r="I159" s="31"/>
      <c r="J159" s="21">
        <f t="shared" si="8"/>
        <v>0</v>
      </c>
      <c r="K159" s="20"/>
      <c r="L159" s="38"/>
    </row>
    <row r="160" spans="1:15" ht="16.5" thickBot="1" x14ac:dyDescent="0.3">
      <c r="A160" s="19"/>
      <c r="B160" s="75" t="s">
        <v>125</v>
      </c>
      <c r="C160" s="23" t="s">
        <v>6</v>
      </c>
      <c r="D160" s="38">
        <v>325</v>
      </c>
      <c r="E160" s="23" t="s">
        <v>169</v>
      </c>
      <c r="F160" s="46" t="s">
        <v>7</v>
      </c>
      <c r="G160" s="23">
        <v>36</v>
      </c>
      <c r="H160" s="21">
        <v>43</v>
      </c>
      <c r="I160" s="31"/>
      <c r="J160" s="21">
        <f t="shared" si="8"/>
        <v>0</v>
      </c>
      <c r="K160" s="20"/>
      <c r="L160" s="38"/>
    </row>
    <row r="161" spans="1:12" ht="16.5" thickBot="1" x14ac:dyDescent="0.3">
      <c r="A161" s="19"/>
      <c r="B161" s="76"/>
      <c r="C161" s="67"/>
      <c r="D161" s="71"/>
      <c r="E161" s="67"/>
      <c r="F161" s="69"/>
      <c r="G161" s="67"/>
      <c r="H161" s="70"/>
      <c r="I161" s="35">
        <f>SUM(I156:I160)</f>
        <v>0</v>
      </c>
      <c r="J161" s="36">
        <f>SUM(J156:J160)+J154</f>
        <v>0</v>
      </c>
      <c r="K161" s="37">
        <f>SUM(K123:K160)</f>
        <v>0</v>
      </c>
      <c r="L161" s="71"/>
    </row>
    <row r="162" spans="1:12" x14ac:dyDescent="0.25">
      <c r="A162" s="245" t="s">
        <v>174</v>
      </c>
      <c r="B162" s="245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</row>
    <row r="163" spans="1:12" ht="18.75" x14ac:dyDescent="0.3">
      <c r="A163" s="66"/>
      <c r="B163" s="249" t="s">
        <v>166</v>
      </c>
      <c r="C163" s="249"/>
      <c r="D163" s="249"/>
      <c r="E163" s="249"/>
      <c r="F163" s="249"/>
      <c r="G163" s="249"/>
      <c r="H163" s="249"/>
      <c r="I163" s="249"/>
      <c r="J163" s="249"/>
      <c r="K163" s="249"/>
      <c r="L163" s="250"/>
    </row>
    <row r="164" spans="1:12" x14ac:dyDescent="0.25">
      <c r="A164" s="23"/>
      <c r="B164" s="75" t="s">
        <v>175</v>
      </c>
      <c r="C164" s="23" t="s">
        <v>6</v>
      </c>
      <c r="D164" s="38">
        <v>325</v>
      </c>
      <c r="E164" s="23" t="s">
        <v>160</v>
      </c>
      <c r="F164" s="46" t="s">
        <v>7</v>
      </c>
      <c r="G164" s="23">
        <v>36</v>
      </c>
      <c r="H164" s="21">
        <v>197</v>
      </c>
      <c r="I164" s="31"/>
      <c r="J164" s="21">
        <f>G164*H164*I164</f>
        <v>0</v>
      </c>
      <c r="K164" s="20"/>
      <c r="L164" s="38"/>
    </row>
    <row r="165" spans="1:12" x14ac:dyDescent="0.25">
      <c r="A165" s="23"/>
      <c r="B165" s="75" t="s">
        <v>176</v>
      </c>
      <c r="C165" s="23" t="s">
        <v>6</v>
      </c>
      <c r="D165" s="38">
        <v>325</v>
      </c>
      <c r="E165" s="23" t="s">
        <v>160</v>
      </c>
      <c r="F165" s="46" t="s">
        <v>7</v>
      </c>
      <c r="G165" s="23">
        <v>36</v>
      </c>
      <c r="H165" s="21">
        <v>151</v>
      </c>
      <c r="I165" s="31"/>
      <c r="J165" s="21">
        <f t="shared" ref="J165:J172" si="9">G165*H165*I165</f>
        <v>0</v>
      </c>
      <c r="K165" s="20"/>
      <c r="L165" s="38"/>
    </row>
    <row r="166" spans="1:12" x14ac:dyDescent="0.25">
      <c r="A166" s="23"/>
      <c r="B166" s="75" t="s">
        <v>177</v>
      </c>
      <c r="C166" s="23" t="s">
        <v>6</v>
      </c>
      <c r="D166" s="38">
        <v>325</v>
      </c>
      <c r="E166" s="23" t="s">
        <v>160</v>
      </c>
      <c r="F166" s="46" t="s">
        <v>7</v>
      </c>
      <c r="G166" s="23">
        <v>36</v>
      </c>
      <c r="H166" s="21">
        <v>238</v>
      </c>
      <c r="I166" s="31"/>
      <c r="J166" s="21">
        <f t="shared" si="9"/>
        <v>0</v>
      </c>
      <c r="K166" s="20"/>
      <c r="L166" s="38"/>
    </row>
    <row r="167" spans="1:12" x14ac:dyDescent="0.25">
      <c r="A167" s="23"/>
      <c r="B167" s="75" t="s">
        <v>178</v>
      </c>
      <c r="C167" s="23" t="s">
        <v>6</v>
      </c>
      <c r="D167" s="38">
        <v>325</v>
      </c>
      <c r="E167" s="23" t="s">
        <v>160</v>
      </c>
      <c r="F167" s="46" t="s">
        <v>7</v>
      </c>
      <c r="G167" s="23">
        <v>36</v>
      </c>
      <c r="H167" s="21">
        <v>173</v>
      </c>
      <c r="I167" s="79"/>
      <c r="J167" s="21">
        <f t="shared" si="9"/>
        <v>0</v>
      </c>
      <c r="K167" s="20"/>
      <c r="L167" s="38"/>
    </row>
    <row r="168" spans="1:12" x14ac:dyDescent="0.25">
      <c r="A168" s="23"/>
      <c r="B168" s="75" t="s">
        <v>179</v>
      </c>
      <c r="C168" s="23" t="s">
        <v>6</v>
      </c>
      <c r="D168" s="38">
        <v>325</v>
      </c>
      <c r="E168" s="23" t="s">
        <v>160</v>
      </c>
      <c r="F168" s="46" t="s">
        <v>7</v>
      </c>
      <c r="G168" s="23">
        <v>36</v>
      </c>
      <c r="H168" s="21">
        <v>116</v>
      </c>
      <c r="I168" s="31"/>
      <c r="J168" s="21">
        <f t="shared" si="9"/>
        <v>0</v>
      </c>
      <c r="K168" s="20"/>
      <c r="L168" s="38"/>
    </row>
    <row r="169" spans="1:12" x14ac:dyDescent="0.25">
      <c r="A169" s="23"/>
      <c r="B169" s="75" t="s">
        <v>180</v>
      </c>
      <c r="C169" s="23" t="s">
        <v>6</v>
      </c>
      <c r="D169" s="38">
        <v>325</v>
      </c>
      <c r="E169" s="23" t="s">
        <v>160</v>
      </c>
      <c r="F169" s="46" t="s">
        <v>7</v>
      </c>
      <c r="G169" s="23">
        <v>36</v>
      </c>
      <c r="H169" s="21">
        <v>183</v>
      </c>
      <c r="I169" s="31"/>
      <c r="J169" s="21">
        <f t="shared" si="9"/>
        <v>0</v>
      </c>
      <c r="K169" s="20"/>
      <c r="L169" s="38"/>
    </row>
    <row r="170" spans="1:12" x14ac:dyDescent="0.25">
      <c r="A170" s="23"/>
      <c r="B170" s="75" t="s">
        <v>181</v>
      </c>
      <c r="C170" s="23" t="s">
        <v>6</v>
      </c>
      <c r="D170" s="38">
        <v>325</v>
      </c>
      <c r="E170" s="23" t="s">
        <v>160</v>
      </c>
      <c r="F170" s="46" t="s">
        <v>7</v>
      </c>
      <c r="G170" s="23">
        <v>36</v>
      </c>
      <c r="H170" s="21">
        <v>135</v>
      </c>
      <c r="I170" s="31"/>
      <c r="J170" s="21">
        <f t="shared" si="9"/>
        <v>0</v>
      </c>
      <c r="K170" s="20"/>
      <c r="L170" s="38"/>
    </row>
    <row r="171" spans="1:12" x14ac:dyDescent="0.25">
      <c r="B171" s="75" t="s">
        <v>182</v>
      </c>
      <c r="C171" s="23" t="s">
        <v>6</v>
      </c>
      <c r="D171" s="38">
        <v>325</v>
      </c>
      <c r="E171" s="23" t="s">
        <v>160</v>
      </c>
      <c r="F171" s="46" t="s">
        <v>7</v>
      </c>
      <c r="G171" s="23">
        <v>36</v>
      </c>
      <c r="H171" s="21">
        <v>138</v>
      </c>
      <c r="I171" s="31"/>
      <c r="J171" s="21">
        <f t="shared" si="9"/>
        <v>0</v>
      </c>
      <c r="K171" s="20"/>
      <c r="L171" s="38"/>
    </row>
    <row r="172" spans="1:12" ht="16.5" thickBot="1" x14ac:dyDescent="0.3">
      <c r="B172" s="77" t="s">
        <v>183</v>
      </c>
      <c r="C172" s="23" t="s">
        <v>6</v>
      </c>
      <c r="D172" s="38">
        <v>325</v>
      </c>
      <c r="E172" s="23" t="s">
        <v>160</v>
      </c>
      <c r="F172" s="46" t="s">
        <v>7</v>
      </c>
      <c r="G172" s="23">
        <v>36</v>
      </c>
      <c r="H172" s="21">
        <v>197</v>
      </c>
      <c r="I172" s="31"/>
      <c r="J172" s="21">
        <f t="shared" si="9"/>
        <v>0</v>
      </c>
      <c r="K172" s="20"/>
      <c r="L172" s="38"/>
    </row>
    <row r="173" spans="1:12" ht="16.5" thickBot="1" x14ac:dyDescent="0.3">
      <c r="I173" s="35">
        <f>SUM(I164:I172)</f>
        <v>0</v>
      </c>
      <c r="J173" s="36">
        <f>SUM(J164:J172)</f>
        <v>0</v>
      </c>
      <c r="K173" s="37">
        <f>SUM(K135:K172)</f>
        <v>0</v>
      </c>
    </row>
    <row r="174" spans="1:12" ht="15.75" customHeight="1" x14ac:dyDescent="0.3">
      <c r="A174" s="241" t="s">
        <v>244</v>
      </c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</row>
    <row r="175" spans="1:12" ht="15.75" customHeight="1" x14ac:dyDescent="0.3">
      <c r="A175" s="81"/>
      <c r="B175" s="265" t="s">
        <v>166</v>
      </c>
      <c r="C175" s="265"/>
      <c r="D175" s="265"/>
      <c r="E175" s="265"/>
      <c r="F175" s="265"/>
      <c r="G175" s="265"/>
      <c r="H175" s="265"/>
      <c r="I175" s="265"/>
      <c r="J175" s="265"/>
      <c r="K175" s="265"/>
      <c r="L175" s="266"/>
    </row>
    <row r="176" spans="1:12" x14ac:dyDescent="0.25">
      <c r="A176" s="19"/>
      <c r="B176" s="87" t="s">
        <v>188</v>
      </c>
      <c r="C176" s="23" t="s">
        <v>6</v>
      </c>
      <c r="D176" s="104">
        <v>325</v>
      </c>
      <c r="E176" s="23" t="s">
        <v>160</v>
      </c>
      <c r="F176" s="46" t="s">
        <v>7</v>
      </c>
      <c r="G176" s="88">
        <v>30</v>
      </c>
      <c r="H176" s="21">
        <v>75.5</v>
      </c>
      <c r="I176" s="31"/>
      <c r="J176" s="21">
        <f>G176*H176*I176</f>
        <v>0</v>
      </c>
      <c r="K176" s="20"/>
      <c r="L176" s="38"/>
    </row>
    <row r="177" spans="1:12" x14ac:dyDescent="0.25">
      <c r="A177" s="19"/>
      <c r="B177" s="87" t="s">
        <v>189</v>
      </c>
      <c r="C177" s="23" t="s">
        <v>6</v>
      </c>
      <c r="D177" s="104">
        <v>325</v>
      </c>
      <c r="E177" s="23" t="s">
        <v>160</v>
      </c>
      <c r="F177" s="46" t="s">
        <v>7</v>
      </c>
      <c r="G177" s="88">
        <v>30</v>
      </c>
      <c r="H177" s="21">
        <v>71</v>
      </c>
      <c r="I177" s="31"/>
      <c r="J177" s="21">
        <f t="shared" ref="J177:J201" si="10">G177*H177*I177</f>
        <v>0</v>
      </c>
      <c r="K177" s="20"/>
      <c r="L177" s="38"/>
    </row>
    <row r="178" spans="1:12" x14ac:dyDescent="0.25">
      <c r="A178" s="19"/>
      <c r="B178" s="87" t="s">
        <v>190</v>
      </c>
      <c r="C178" s="23" t="s">
        <v>6</v>
      </c>
      <c r="D178" s="104">
        <v>325</v>
      </c>
      <c r="E178" s="23" t="s">
        <v>160</v>
      </c>
      <c r="F178" s="46" t="s">
        <v>7</v>
      </c>
      <c r="G178" s="88">
        <v>30</v>
      </c>
      <c r="H178" s="21">
        <v>83.7</v>
      </c>
      <c r="I178" s="31"/>
      <c r="J178" s="21">
        <f t="shared" si="10"/>
        <v>0</v>
      </c>
      <c r="K178" s="20"/>
      <c r="L178" s="38"/>
    </row>
    <row r="179" spans="1:12" x14ac:dyDescent="0.25">
      <c r="A179" s="19"/>
      <c r="B179" s="87" t="s">
        <v>191</v>
      </c>
      <c r="C179" s="23" t="s">
        <v>6</v>
      </c>
      <c r="D179" s="104">
        <v>325</v>
      </c>
      <c r="E179" s="23" t="s">
        <v>160</v>
      </c>
      <c r="F179" s="46" t="s">
        <v>7</v>
      </c>
      <c r="G179" s="88">
        <v>30</v>
      </c>
      <c r="H179" s="21">
        <v>126</v>
      </c>
      <c r="I179" s="79"/>
      <c r="J179" s="21">
        <f t="shared" si="10"/>
        <v>0</v>
      </c>
      <c r="K179" s="20"/>
      <c r="L179" s="38"/>
    </row>
    <row r="180" spans="1:12" x14ac:dyDescent="0.25">
      <c r="A180" s="19"/>
      <c r="B180" s="87" t="s">
        <v>192</v>
      </c>
      <c r="C180" s="23" t="s">
        <v>6</v>
      </c>
      <c r="D180" s="104">
        <v>325</v>
      </c>
      <c r="E180" s="23" t="s">
        <v>160</v>
      </c>
      <c r="F180" s="46" t="s">
        <v>7</v>
      </c>
      <c r="G180" s="88">
        <v>30</v>
      </c>
      <c r="H180" s="21">
        <v>118</v>
      </c>
      <c r="I180" s="31"/>
      <c r="J180" s="21">
        <f t="shared" si="10"/>
        <v>0</v>
      </c>
      <c r="K180" s="20"/>
      <c r="L180" s="38"/>
    </row>
    <row r="181" spans="1:12" x14ac:dyDescent="0.25">
      <c r="A181" s="19"/>
      <c r="B181" s="87" t="s">
        <v>193</v>
      </c>
      <c r="C181" s="23" t="s">
        <v>6</v>
      </c>
      <c r="D181" s="104">
        <v>325</v>
      </c>
      <c r="E181" s="23" t="s">
        <v>160</v>
      </c>
      <c r="F181" s="46" t="s">
        <v>7</v>
      </c>
      <c r="G181" s="88">
        <v>30</v>
      </c>
      <c r="H181" s="21">
        <v>119</v>
      </c>
      <c r="I181" s="31"/>
      <c r="J181" s="21">
        <f t="shared" si="10"/>
        <v>0</v>
      </c>
      <c r="K181" s="20"/>
      <c r="L181" s="38"/>
    </row>
    <row r="182" spans="1:12" x14ac:dyDescent="0.25">
      <c r="A182" s="19"/>
      <c r="B182" s="87" t="s">
        <v>188</v>
      </c>
      <c r="C182" s="23" t="s">
        <v>6</v>
      </c>
      <c r="D182" s="104">
        <v>338</v>
      </c>
      <c r="E182" s="23" t="s">
        <v>160</v>
      </c>
      <c r="F182" s="46" t="s">
        <v>7</v>
      </c>
      <c r="G182" s="88">
        <v>24</v>
      </c>
      <c r="H182" s="21">
        <v>79</v>
      </c>
      <c r="I182" s="31"/>
      <c r="J182" s="21">
        <f t="shared" si="10"/>
        <v>0</v>
      </c>
      <c r="K182" s="20"/>
      <c r="L182" s="38"/>
    </row>
    <row r="183" spans="1:12" x14ac:dyDescent="0.25">
      <c r="A183" s="19"/>
      <c r="B183" s="87" t="s">
        <v>190</v>
      </c>
      <c r="C183" s="23" t="s">
        <v>6</v>
      </c>
      <c r="D183" s="104">
        <v>338</v>
      </c>
      <c r="E183" s="23" t="s">
        <v>160</v>
      </c>
      <c r="F183" s="46" t="s">
        <v>7</v>
      </c>
      <c r="G183" s="88">
        <v>24</v>
      </c>
      <c r="H183" s="21">
        <v>87.7</v>
      </c>
      <c r="I183" s="31"/>
      <c r="J183" s="21">
        <f t="shared" si="10"/>
        <v>0</v>
      </c>
      <c r="K183" s="20"/>
      <c r="L183" s="38"/>
    </row>
    <row r="184" spans="1:12" x14ac:dyDescent="0.25">
      <c r="A184" s="19"/>
      <c r="B184" s="87" t="s">
        <v>188</v>
      </c>
      <c r="C184" s="23" t="s">
        <v>6</v>
      </c>
      <c r="D184" s="104">
        <v>525</v>
      </c>
      <c r="E184" s="23" t="s">
        <v>160</v>
      </c>
      <c r="F184" s="46" t="s">
        <v>7</v>
      </c>
      <c r="G184" s="88">
        <v>24</v>
      </c>
      <c r="H184" s="21">
        <v>116</v>
      </c>
      <c r="I184" s="31"/>
      <c r="J184" s="21">
        <f t="shared" si="10"/>
        <v>0</v>
      </c>
      <c r="K184" s="20"/>
      <c r="L184" s="38"/>
    </row>
    <row r="185" spans="1:12" x14ac:dyDescent="0.25">
      <c r="A185" s="19"/>
      <c r="B185" s="87" t="s">
        <v>190</v>
      </c>
      <c r="C185" s="23" t="s">
        <v>6</v>
      </c>
      <c r="D185" s="104">
        <v>525</v>
      </c>
      <c r="E185" s="23" t="s">
        <v>160</v>
      </c>
      <c r="F185" s="46" t="s">
        <v>7</v>
      </c>
      <c r="G185" s="88">
        <v>24</v>
      </c>
      <c r="H185" s="21">
        <v>123</v>
      </c>
      <c r="I185" s="31"/>
      <c r="J185" s="21">
        <f t="shared" si="10"/>
        <v>0</v>
      </c>
      <c r="K185" s="20"/>
      <c r="L185" s="38"/>
    </row>
    <row r="186" spans="1:12" x14ac:dyDescent="0.25">
      <c r="A186" s="19"/>
      <c r="B186" s="87" t="s">
        <v>194</v>
      </c>
      <c r="C186" s="23" t="s">
        <v>6</v>
      </c>
      <c r="D186" s="104">
        <v>525</v>
      </c>
      <c r="E186" s="23" t="s">
        <v>160</v>
      </c>
      <c r="F186" s="46" t="s">
        <v>7</v>
      </c>
      <c r="G186" s="88">
        <v>24</v>
      </c>
      <c r="H186" s="21">
        <v>126.5</v>
      </c>
      <c r="I186" s="31"/>
      <c r="J186" s="21">
        <f t="shared" si="10"/>
        <v>0</v>
      </c>
      <c r="K186" s="20"/>
      <c r="L186" s="38"/>
    </row>
    <row r="187" spans="1:12" x14ac:dyDescent="0.25">
      <c r="A187" s="19"/>
      <c r="B187" s="87" t="s">
        <v>195</v>
      </c>
      <c r="C187" s="23" t="s">
        <v>6</v>
      </c>
      <c r="D187" s="104">
        <v>325</v>
      </c>
      <c r="E187" s="23" t="s">
        <v>160</v>
      </c>
      <c r="F187" s="46" t="s">
        <v>7</v>
      </c>
      <c r="G187" s="88">
        <v>30</v>
      </c>
      <c r="H187" s="21">
        <v>57</v>
      </c>
      <c r="I187" s="31"/>
      <c r="J187" s="21">
        <f t="shared" si="10"/>
        <v>0</v>
      </c>
      <c r="K187" s="20"/>
      <c r="L187" s="38"/>
    </row>
    <row r="188" spans="1:12" x14ac:dyDescent="0.25">
      <c r="A188" s="19"/>
      <c r="B188" s="87" t="s">
        <v>196</v>
      </c>
      <c r="C188" s="23" t="s">
        <v>6</v>
      </c>
      <c r="D188" s="104">
        <v>325</v>
      </c>
      <c r="E188" s="23" t="s">
        <v>160</v>
      </c>
      <c r="F188" s="46" t="s">
        <v>7</v>
      </c>
      <c r="G188" s="88">
        <v>30</v>
      </c>
      <c r="H188" s="21">
        <v>55</v>
      </c>
      <c r="I188" s="31"/>
      <c r="J188" s="21">
        <f t="shared" si="10"/>
        <v>0</v>
      </c>
      <c r="K188" s="20"/>
      <c r="L188" s="38"/>
    </row>
    <row r="189" spans="1:12" x14ac:dyDescent="0.25">
      <c r="A189" s="19"/>
      <c r="B189" s="87" t="s">
        <v>197</v>
      </c>
      <c r="C189" s="23" t="s">
        <v>6</v>
      </c>
      <c r="D189" s="104">
        <v>325</v>
      </c>
      <c r="E189" s="23" t="s">
        <v>160</v>
      </c>
      <c r="F189" s="46" t="s">
        <v>7</v>
      </c>
      <c r="G189" s="88">
        <v>30</v>
      </c>
      <c r="H189" s="21">
        <v>56</v>
      </c>
      <c r="I189" s="31"/>
      <c r="J189" s="21">
        <f t="shared" si="10"/>
        <v>0</v>
      </c>
      <c r="K189" s="20"/>
      <c r="L189" s="38"/>
    </row>
    <row r="190" spans="1:12" x14ac:dyDescent="0.25">
      <c r="A190" s="19"/>
      <c r="B190" s="87" t="s">
        <v>198</v>
      </c>
      <c r="C190" s="23" t="s">
        <v>6</v>
      </c>
      <c r="D190" s="104">
        <v>325</v>
      </c>
      <c r="E190" s="23" t="s">
        <v>160</v>
      </c>
      <c r="F190" s="46" t="s">
        <v>7</v>
      </c>
      <c r="G190" s="88">
        <v>30</v>
      </c>
      <c r="H190" s="21">
        <v>93</v>
      </c>
      <c r="I190" s="31"/>
      <c r="J190" s="21">
        <f t="shared" si="10"/>
        <v>0</v>
      </c>
      <c r="K190" s="20"/>
      <c r="L190" s="38"/>
    </row>
    <row r="191" spans="1:12" x14ac:dyDescent="0.25">
      <c r="A191" s="19"/>
      <c r="B191" s="87" t="s">
        <v>199</v>
      </c>
      <c r="C191" s="23" t="s">
        <v>6</v>
      </c>
      <c r="D191" s="104">
        <v>325</v>
      </c>
      <c r="E191" s="23" t="s">
        <v>160</v>
      </c>
      <c r="F191" s="46" t="s">
        <v>7</v>
      </c>
      <c r="G191" s="88">
        <v>30</v>
      </c>
      <c r="H191" s="21">
        <v>89</v>
      </c>
      <c r="I191" s="31"/>
      <c r="J191" s="21">
        <f t="shared" si="10"/>
        <v>0</v>
      </c>
      <c r="K191" s="20"/>
      <c r="L191" s="38"/>
    </row>
    <row r="192" spans="1:12" x14ac:dyDescent="0.25">
      <c r="A192" s="19"/>
      <c r="B192" s="87" t="s">
        <v>200</v>
      </c>
      <c r="C192" s="23" t="s">
        <v>6</v>
      </c>
      <c r="D192" s="104">
        <v>338</v>
      </c>
      <c r="E192" s="23" t="s">
        <v>160</v>
      </c>
      <c r="F192" s="46" t="s">
        <v>7</v>
      </c>
      <c r="G192" s="88">
        <v>24</v>
      </c>
      <c r="H192" s="21">
        <v>60</v>
      </c>
      <c r="I192" s="31"/>
      <c r="J192" s="21">
        <f t="shared" si="10"/>
        <v>0</v>
      </c>
      <c r="K192" s="20"/>
      <c r="L192" s="38"/>
    </row>
    <row r="193" spans="1:12" x14ac:dyDescent="0.25">
      <c r="A193" s="19"/>
      <c r="B193" s="87" t="s">
        <v>201</v>
      </c>
      <c r="C193" s="23" t="s">
        <v>6</v>
      </c>
      <c r="D193" s="104">
        <v>338</v>
      </c>
      <c r="E193" s="23" t="s">
        <v>160</v>
      </c>
      <c r="F193" s="46" t="s">
        <v>7</v>
      </c>
      <c r="G193" s="88">
        <v>24</v>
      </c>
      <c r="H193" s="21">
        <v>64</v>
      </c>
      <c r="I193" s="31"/>
      <c r="J193" s="21">
        <f t="shared" si="10"/>
        <v>0</v>
      </c>
      <c r="K193" s="20"/>
      <c r="L193" s="38"/>
    </row>
    <row r="194" spans="1:12" x14ac:dyDescent="0.25">
      <c r="A194" s="19"/>
      <c r="B194" s="87" t="s">
        <v>202</v>
      </c>
      <c r="C194" s="23" t="s">
        <v>6</v>
      </c>
      <c r="D194" s="104">
        <v>338</v>
      </c>
      <c r="E194" s="23" t="s">
        <v>160</v>
      </c>
      <c r="F194" s="46" t="s">
        <v>7</v>
      </c>
      <c r="G194" s="88">
        <v>24</v>
      </c>
      <c r="H194" s="21">
        <v>95</v>
      </c>
      <c r="I194" s="31"/>
      <c r="J194" s="21">
        <f t="shared" si="10"/>
        <v>0</v>
      </c>
      <c r="K194" s="20"/>
      <c r="L194" s="38"/>
    </row>
    <row r="195" spans="1:12" x14ac:dyDescent="0.25">
      <c r="A195" s="19"/>
      <c r="B195" s="87" t="s">
        <v>200</v>
      </c>
      <c r="C195" s="23" t="s">
        <v>6</v>
      </c>
      <c r="D195" s="104">
        <v>525</v>
      </c>
      <c r="E195" s="23" t="s">
        <v>160</v>
      </c>
      <c r="F195" s="46" t="s">
        <v>7</v>
      </c>
      <c r="G195" s="88">
        <v>24</v>
      </c>
      <c r="H195" s="21">
        <v>88</v>
      </c>
      <c r="I195" s="31"/>
      <c r="J195" s="21">
        <f t="shared" si="10"/>
        <v>0</v>
      </c>
      <c r="K195" s="20"/>
      <c r="L195" s="38"/>
    </row>
    <row r="196" spans="1:12" x14ac:dyDescent="0.25">
      <c r="A196" s="19"/>
      <c r="B196" s="87" t="s">
        <v>201</v>
      </c>
      <c r="C196" s="23" t="s">
        <v>6</v>
      </c>
      <c r="D196" s="104">
        <v>525</v>
      </c>
      <c r="E196" s="23" t="s">
        <v>160</v>
      </c>
      <c r="F196" s="46" t="s">
        <v>7</v>
      </c>
      <c r="G196" s="88">
        <v>24</v>
      </c>
      <c r="H196" s="21">
        <v>93</v>
      </c>
      <c r="I196" s="31"/>
      <c r="J196" s="21">
        <f t="shared" si="10"/>
        <v>0</v>
      </c>
      <c r="K196" s="20"/>
      <c r="L196" s="38"/>
    </row>
    <row r="197" spans="1:12" x14ac:dyDescent="0.25">
      <c r="A197" s="19"/>
      <c r="B197" s="87" t="s">
        <v>203</v>
      </c>
      <c r="C197" s="23" t="s">
        <v>6</v>
      </c>
      <c r="D197" s="104">
        <v>525</v>
      </c>
      <c r="E197" s="23" t="s">
        <v>160</v>
      </c>
      <c r="F197" s="46" t="s">
        <v>7</v>
      </c>
      <c r="G197" s="88">
        <v>24</v>
      </c>
      <c r="H197" s="21">
        <v>96</v>
      </c>
      <c r="I197" s="31"/>
      <c r="J197" s="21">
        <f t="shared" si="10"/>
        <v>0</v>
      </c>
      <c r="K197" s="20"/>
      <c r="L197" s="38"/>
    </row>
    <row r="198" spans="1:12" x14ac:dyDescent="0.25">
      <c r="A198" s="19"/>
      <c r="B198" s="87" t="s">
        <v>204</v>
      </c>
      <c r="C198" s="23" t="s">
        <v>6</v>
      </c>
      <c r="D198" s="104">
        <v>325</v>
      </c>
      <c r="E198" s="23" t="s">
        <v>160</v>
      </c>
      <c r="F198" s="46" t="s">
        <v>7</v>
      </c>
      <c r="G198" s="88">
        <v>30</v>
      </c>
      <c r="H198" s="21">
        <v>140</v>
      </c>
      <c r="I198" s="31"/>
      <c r="J198" s="21">
        <f t="shared" si="10"/>
        <v>0</v>
      </c>
      <c r="K198" s="20"/>
      <c r="L198" s="38"/>
    </row>
    <row r="199" spans="1:12" x14ac:dyDescent="0.25">
      <c r="A199" s="19"/>
      <c r="B199" s="87" t="s">
        <v>205</v>
      </c>
      <c r="C199" s="23" t="s">
        <v>6</v>
      </c>
      <c r="D199" s="104">
        <v>325</v>
      </c>
      <c r="E199" s="23" t="s">
        <v>160</v>
      </c>
      <c r="F199" s="46" t="s">
        <v>7</v>
      </c>
      <c r="G199" s="88">
        <v>30</v>
      </c>
      <c r="H199" s="21">
        <v>169</v>
      </c>
      <c r="I199" s="31"/>
      <c r="J199" s="21">
        <f t="shared" si="10"/>
        <v>0</v>
      </c>
      <c r="K199" s="20"/>
      <c r="L199" s="38"/>
    </row>
    <row r="200" spans="1:12" x14ac:dyDescent="0.25">
      <c r="A200" s="19"/>
      <c r="B200" s="87" t="s">
        <v>206</v>
      </c>
      <c r="C200" s="23" t="s">
        <v>6</v>
      </c>
      <c r="D200" s="104">
        <v>350</v>
      </c>
      <c r="E200" s="23" t="s">
        <v>160</v>
      </c>
      <c r="F200" s="46" t="s">
        <v>7</v>
      </c>
      <c r="G200" s="88">
        <v>24</v>
      </c>
      <c r="H200" s="21">
        <v>58</v>
      </c>
      <c r="I200" s="31"/>
      <c r="J200" s="21">
        <f t="shared" si="10"/>
        <v>0</v>
      </c>
      <c r="K200" s="20"/>
      <c r="L200" s="38"/>
    </row>
    <row r="201" spans="1:12" x14ac:dyDescent="0.25">
      <c r="A201" s="19"/>
      <c r="B201" s="87" t="s">
        <v>207</v>
      </c>
      <c r="C201" s="23" t="s">
        <v>6</v>
      </c>
      <c r="D201" s="104">
        <v>325</v>
      </c>
      <c r="E201" s="23" t="s">
        <v>160</v>
      </c>
      <c r="F201" s="46" t="s">
        <v>7</v>
      </c>
      <c r="G201" s="88">
        <v>30</v>
      </c>
      <c r="H201" s="21">
        <v>67</v>
      </c>
      <c r="I201" s="31"/>
      <c r="J201" s="21">
        <f t="shared" si="10"/>
        <v>0</v>
      </c>
      <c r="K201" s="38"/>
      <c r="L201" s="20"/>
    </row>
    <row r="202" spans="1:12" ht="16.5" thickBot="1" x14ac:dyDescent="0.3">
      <c r="A202" s="19"/>
      <c r="H202" s="11"/>
      <c r="I202" s="83">
        <f>SUM(I176:I201)</f>
        <v>0</v>
      </c>
      <c r="J202" s="84">
        <f>SUM(J176:J201)</f>
        <v>0</v>
      </c>
      <c r="K202" s="85">
        <f>SUM(K146:K184)</f>
        <v>0</v>
      </c>
      <c r="L202" s="11"/>
    </row>
    <row r="203" spans="1:12" x14ac:dyDescent="0.25">
      <c r="A203" s="248" t="s">
        <v>208</v>
      </c>
      <c r="B203" s="26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3"/>
    </row>
    <row r="204" spans="1:12" x14ac:dyDescent="0.25">
      <c r="A204" s="19"/>
      <c r="B204" s="92" t="s">
        <v>209</v>
      </c>
      <c r="C204" s="38" t="s">
        <v>6</v>
      </c>
      <c r="D204" s="104">
        <v>250</v>
      </c>
      <c r="E204" s="38" t="s">
        <v>160</v>
      </c>
      <c r="F204" s="89" t="s">
        <v>7</v>
      </c>
      <c r="G204" s="104">
        <v>48</v>
      </c>
      <c r="H204" s="90">
        <v>44.5</v>
      </c>
      <c r="I204" s="79"/>
      <c r="J204" s="90">
        <f t="shared" ref="J204:J209" si="11">G204*H204*I204</f>
        <v>0</v>
      </c>
      <c r="K204" s="91"/>
      <c r="L204" s="38"/>
    </row>
    <row r="205" spans="1:12" x14ac:dyDescent="0.25">
      <c r="A205" s="19"/>
      <c r="B205" s="92" t="s">
        <v>210</v>
      </c>
      <c r="C205" s="38" t="s">
        <v>6</v>
      </c>
      <c r="D205" s="104">
        <v>250</v>
      </c>
      <c r="E205" s="38" t="s">
        <v>160</v>
      </c>
      <c r="F205" s="89" t="s">
        <v>7</v>
      </c>
      <c r="G205" s="104">
        <v>48</v>
      </c>
      <c r="H205" s="90">
        <v>37</v>
      </c>
      <c r="I205" s="79"/>
      <c r="J205" s="90">
        <f t="shared" si="11"/>
        <v>0</v>
      </c>
      <c r="K205" s="91"/>
      <c r="L205" s="38"/>
    </row>
    <row r="206" spans="1:12" x14ac:dyDescent="0.25">
      <c r="A206" s="19"/>
      <c r="B206" s="92" t="s">
        <v>211</v>
      </c>
      <c r="C206" s="38" t="s">
        <v>6</v>
      </c>
      <c r="D206" s="104">
        <v>250</v>
      </c>
      <c r="E206" s="38" t="s">
        <v>160</v>
      </c>
      <c r="F206" s="89" t="s">
        <v>7</v>
      </c>
      <c r="G206" s="104">
        <v>48</v>
      </c>
      <c r="H206" s="90">
        <v>38</v>
      </c>
      <c r="I206" s="79"/>
      <c r="J206" s="90">
        <f t="shared" si="11"/>
        <v>0</v>
      </c>
      <c r="K206" s="91"/>
      <c r="L206" s="38"/>
    </row>
    <row r="207" spans="1:12" x14ac:dyDescent="0.25">
      <c r="A207" s="19"/>
      <c r="B207" s="92" t="s">
        <v>212</v>
      </c>
      <c r="C207" s="38" t="s">
        <v>6</v>
      </c>
      <c r="D207" s="104">
        <v>325</v>
      </c>
      <c r="E207" s="38" t="s">
        <v>160</v>
      </c>
      <c r="F207" s="89" t="s">
        <v>7</v>
      </c>
      <c r="G207" s="104">
        <v>30</v>
      </c>
      <c r="H207" s="90">
        <v>86</v>
      </c>
      <c r="I207" s="79"/>
      <c r="J207" s="90">
        <f t="shared" si="11"/>
        <v>0</v>
      </c>
      <c r="K207" s="91"/>
      <c r="L207" s="38"/>
    </row>
    <row r="208" spans="1:12" x14ac:dyDescent="0.25">
      <c r="A208" s="19"/>
      <c r="B208" s="92" t="s">
        <v>213</v>
      </c>
      <c r="C208" s="38" t="s">
        <v>6</v>
      </c>
      <c r="D208" s="104">
        <v>325</v>
      </c>
      <c r="E208" s="38" t="s">
        <v>160</v>
      </c>
      <c r="F208" s="89" t="s">
        <v>7</v>
      </c>
      <c r="G208" s="104">
        <v>30</v>
      </c>
      <c r="H208" s="90">
        <v>75.5</v>
      </c>
      <c r="I208" s="79"/>
      <c r="J208" s="90">
        <f t="shared" si="11"/>
        <v>0</v>
      </c>
      <c r="K208" s="91"/>
      <c r="L208" s="38"/>
    </row>
    <row r="209" spans="1:12" x14ac:dyDescent="0.25">
      <c r="A209" s="19"/>
      <c r="B209" s="92" t="s">
        <v>214</v>
      </c>
      <c r="C209" s="38" t="s">
        <v>6</v>
      </c>
      <c r="D209" s="104">
        <v>325</v>
      </c>
      <c r="E209" s="38" t="s">
        <v>160</v>
      </c>
      <c r="F209" s="89" t="s">
        <v>7</v>
      </c>
      <c r="G209" s="104">
        <v>30</v>
      </c>
      <c r="H209" s="90">
        <v>79</v>
      </c>
      <c r="I209" s="79"/>
      <c r="J209" s="90">
        <f t="shared" si="11"/>
        <v>0</v>
      </c>
      <c r="K209" s="91"/>
      <c r="L209" s="38"/>
    </row>
    <row r="210" spans="1:12" ht="16.5" thickBot="1" x14ac:dyDescent="0.3">
      <c r="A210" s="19"/>
      <c r="H210" s="11"/>
      <c r="I210" s="83">
        <f>SUM(I204:I209)</f>
        <v>0</v>
      </c>
      <c r="J210" s="84">
        <f>SUM(J204:J209)</f>
        <v>0</v>
      </c>
      <c r="K210" s="85">
        <f>SUM(K160:K198)</f>
        <v>0</v>
      </c>
      <c r="L210" s="11"/>
    </row>
    <row r="211" spans="1:12" x14ac:dyDescent="0.25">
      <c r="A211" s="248" t="s">
        <v>215</v>
      </c>
      <c r="B211" s="26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3"/>
    </row>
    <row r="212" spans="1:12" x14ac:dyDescent="0.25">
      <c r="A212" s="19"/>
      <c r="B212" s="87" t="s">
        <v>216</v>
      </c>
      <c r="C212" s="23" t="s">
        <v>6</v>
      </c>
      <c r="D212" s="104">
        <v>325</v>
      </c>
      <c r="E212" s="23" t="s">
        <v>169</v>
      </c>
      <c r="F212" s="46" t="s">
        <v>7</v>
      </c>
      <c r="G212" s="88">
        <v>30</v>
      </c>
      <c r="H212" s="21">
        <v>37</v>
      </c>
      <c r="I212" s="31"/>
      <c r="J212" s="21">
        <f>G212*H212*I212</f>
        <v>0</v>
      </c>
      <c r="K212" s="20"/>
      <c r="L212" s="38"/>
    </row>
    <row r="213" spans="1:12" x14ac:dyDescent="0.25">
      <c r="A213" s="19"/>
      <c r="B213" s="87" t="s">
        <v>217</v>
      </c>
      <c r="C213" s="23" t="s">
        <v>6</v>
      </c>
      <c r="D213" s="104">
        <v>325</v>
      </c>
      <c r="E213" s="23" t="s">
        <v>169</v>
      </c>
      <c r="F213" s="46" t="s">
        <v>7</v>
      </c>
      <c r="G213" s="88">
        <v>30</v>
      </c>
      <c r="H213" s="21">
        <v>27.7</v>
      </c>
      <c r="I213" s="31"/>
      <c r="J213" s="21">
        <f t="shared" ref="J213:J222" si="12">G213*H213*I213</f>
        <v>0</v>
      </c>
      <c r="K213" s="20"/>
      <c r="L213" s="38"/>
    </row>
    <row r="214" spans="1:12" x14ac:dyDescent="0.25">
      <c r="A214" s="19"/>
      <c r="B214" s="87" t="s">
        <v>218</v>
      </c>
      <c r="C214" s="23" t="s">
        <v>6</v>
      </c>
      <c r="D214" s="104">
        <v>325</v>
      </c>
      <c r="E214" s="23" t="s">
        <v>169</v>
      </c>
      <c r="F214" s="46" t="s">
        <v>7</v>
      </c>
      <c r="G214" s="88">
        <v>30</v>
      </c>
      <c r="H214" s="21">
        <v>31</v>
      </c>
      <c r="I214" s="31"/>
      <c r="J214" s="21">
        <f t="shared" si="12"/>
        <v>0</v>
      </c>
      <c r="K214" s="20"/>
      <c r="L214" s="38"/>
    </row>
    <row r="215" spans="1:12" x14ac:dyDescent="0.25">
      <c r="A215" s="19"/>
      <c r="B215" s="87" t="s">
        <v>216</v>
      </c>
      <c r="C215" s="23" t="s">
        <v>6</v>
      </c>
      <c r="D215" s="104">
        <v>340</v>
      </c>
      <c r="E215" s="23" t="s">
        <v>169</v>
      </c>
      <c r="F215" s="46" t="s">
        <v>7</v>
      </c>
      <c r="G215" s="88">
        <v>24</v>
      </c>
      <c r="H215" s="21">
        <v>37</v>
      </c>
      <c r="I215" s="79"/>
      <c r="J215" s="21">
        <f t="shared" si="12"/>
        <v>0</v>
      </c>
      <c r="K215" s="20"/>
      <c r="L215" s="38"/>
    </row>
    <row r="216" spans="1:12" x14ac:dyDescent="0.25">
      <c r="A216" s="19"/>
      <c r="B216" s="87" t="s">
        <v>217</v>
      </c>
      <c r="C216" s="23" t="s">
        <v>6</v>
      </c>
      <c r="D216" s="104">
        <v>340</v>
      </c>
      <c r="E216" s="23" t="s">
        <v>169</v>
      </c>
      <c r="F216" s="46" t="s">
        <v>7</v>
      </c>
      <c r="G216" s="88">
        <v>24</v>
      </c>
      <c r="H216" s="21">
        <v>26</v>
      </c>
      <c r="I216" s="31"/>
      <c r="J216" s="21">
        <f t="shared" si="12"/>
        <v>0</v>
      </c>
      <c r="K216" s="20"/>
      <c r="L216" s="38"/>
    </row>
    <row r="217" spans="1:12" x14ac:dyDescent="0.25">
      <c r="A217" s="19"/>
      <c r="B217" s="87" t="s">
        <v>218</v>
      </c>
      <c r="C217" s="23" t="s">
        <v>6</v>
      </c>
      <c r="D217" s="104">
        <v>340</v>
      </c>
      <c r="E217" s="23" t="s">
        <v>169</v>
      </c>
      <c r="F217" s="46" t="s">
        <v>7</v>
      </c>
      <c r="G217" s="88">
        <v>24</v>
      </c>
      <c r="H217" s="21">
        <v>28</v>
      </c>
      <c r="I217" s="31"/>
      <c r="J217" s="21">
        <f t="shared" si="12"/>
        <v>0</v>
      </c>
      <c r="K217" s="20"/>
      <c r="L217" s="38"/>
    </row>
    <row r="218" spans="1:12" x14ac:dyDescent="0.25">
      <c r="A218" s="19"/>
      <c r="B218" s="87" t="s">
        <v>219</v>
      </c>
      <c r="C218" s="23" t="s">
        <v>6</v>
      </c>
      <c r="D218" s="104">
        <v>325</v>
      </c>
      <c r="E218" s="23" t="s">
        <v>169</v>
      </c>
      <c r="F218" s="46" t="s">
        <v>7</v>
      </c>
      <c r="G218" s="88">
        <v>30</v>
      </c>
      <c r="H218" s="21">
        <v>99</v>
      </c>
      <c r="I218" s="31"/>
      <c r="J218" s="21">
        <f t="shared" si="12"/>
        <v>0</v>
      </c>
      <c r="K218" s="20"/>
      <c r="L218" s="38"/>
    </row>
    <row r="219" spans="1:12" x14ac:dyDescent="0.25">
      <c r="A219" s="19"/>
      <c r="B219" s="95" t="s">
        <v>220</v>
      </c>
      <c r="C219" s="96" t="s">
        <v>6</v>
      </c>
      <c r="D219" s="106">
        <v>325</v>
      </c>
      <c r="E219" s="96" t="s">
        <v>169</v>
      </c>
      <c r="F219" s="97" t="s">
        <v>7</v>
      </c>
      <c r="G219" s="105">
        <v>30</v>
      </c>
      <c r="H219" s="98">
        <v>102</v>
      </c>
      <c r="I219" s="99"/>
      <c r="J219" s="98">
        <f t="shared" si="12"/>
        <v>0</v>
      </c>
      <c r="K219" s="100"/>
      <c r="L219" s="57"/>
    </row>
    <row r="220" spans="1:12" x14ac:dyDescent="0.25">
      <c r="A220" s="19"/>
      <c r="B220" s="87" t="s">
        <v>223</v>
      </c>
      <c r="C220" s="23" t="s">
        <v>6</v>
      </c>
      <c r="D220" s="104">
        <v>325</v>
      </c>
      <c r="E220" s="23" t="s">
        <v>169</v>
      </c>
      <c r="F220" s="46" t="s">
        <v>7</v>
      </c>
      <c r="G220" s="88">
        <v>30</v>
      </c>
      <c r="H220" s="21">
        <v>36</v>
      </c>
      <c r="I220" s="31"/>
      <c r="J220" s="21">
        <f t="shared" si="12"/>
        <v>0</v>
      </c>
      <c r="K220" s="20"/>
      <c r="L220" s="38"/>
    </row>
    <row r="221" spans="1:12" x14ac:dyDescent="0.25">
      <c r="A221" s="19"/>
      <c r="B221" s="87" t="s">
        <v>224</v>
      </c>
      <c r="C221" s="23" t="s">
        <v>6</v>
      </c>
      <c r="D221" s="104">
        <v>325</v>
      </c>
      <c r="E221" s="23" t="s">
        <v>169</v>
      </c>
      <c r="F221" s="46" t="s">
        <v>7</v>
      </c>
      <c r="G221" s="88">
        <v>30</v>
      </c>
      <c r="H221" s="21">
        <v>36</v>
      </c>
      <c r="I221" s="31"/>
      <c r="J221" s="21">
        <f t="shared" si="12"/>
        <v>0</v>
      </c>
      <c r="K221" s="20"/>
      <c r="L221" s="38"/>
    </row>
    <row r="222" spans="1:12" x14ac:dyDescent="0.25">
      <c r="A222" s="19"/>
      <c r="B222" s="87" t="s">
        <v>225</v>
      </c>
      <c r="C222" s="23" t="s">
        <v>6</v>
      </c>
      <c r="D222" s="104">
        <v>325</v>
      </c>
      <c r="E222" s="23" t="s">
        <v>169</v>
      </c>
      <c r="F222" s="46" t="s">
        <v>7</v>
      </c>
      <c r="G222" s="88">
        <v>30</v>
      </c>
      <c r="H222" s="21">
        <v>36</v>
      </c>
      <c r="I222" s="31"/>
      <c r="J222" s="21">
        <f t="shared" si="12"/>
        <v>0</v>
      </c>
      <c r="K222" s="20"/>
      <c r="L222" s="38"/>
    </row>
    <row r="223" spans="1:12" ht="16.5" thickBot="1" x14ac:dyDescent="0.3">
      <c r="A223" s="19"/>
      <c r="C223" s="101"/>
      <c r="E223" s="101"/>
      <c r="H223" s="11"/>
      <c r="I223" s="83">
        <f>SUM(I212:I222)</f>
        <v>0</v>
      </c>
      <c r="J223" s="84">
        <f>SUM(J212:J222)</f>
        <v>0</v>
      </c>
      <c r="K223" s="85">
        <f>SUM(K182:K219)</f>
        <v>0</v>
      </c>
      <c r="L223" s="11"/>
    </row>
    <row r="224" spans="1:12" x14ac:dyDescent="0.25">
      <c r="A224" s="248" t="s">
        <v>221</v>
      </c>
      <c r="B224" s="26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3"/>
    </row>
    <row r="225" spans="1:12" x14ac:dyDescent="0.25">
      <c r="A225" s="19"/>
      <c r="B225" s="102" t="s">
        <v>226</v>
      </c>
      <c r="C225" s="23" t="s">
        <v>6</v>
      </c>
      <c r="D225" s="104">
        <v>340</v>
      </c>
      <c r="E225" s="23" t="s">
        <v>160</v>
      </c>
      <c r="F225" s="46" t="s">
        <v>7</v>
      </c>
      <c r="G225" s="104">
        <v>36</v>
      </c>
      <c r="H225" s="21">
        <v>98</v>
      </c>
      <c r="I225" s="31"/>
      <c r="J225" s="21">
        <f>G225*H225*I225</f>
        <v>0</v>
      </c>
      <c r="K225" s="20"/>
      <c r="L225" s="38"/>
    </row>
    <row r="226" spans="1:12" x14ac:dyDescent="0.25">
      <c r="A226" s="19"/>
      <c r="B226" s="103" t="s">
        <v>227</v>
      </c>
      <c r="C226" s="23" t="s">
        <v>6</v>
      </c>
      <c r="D226" s="104">
        <v>135</v>
      </c>
      <c r="E226" s="23" t="s">
        <v>160</v>
      </c>
      <c r="F226" s="46" t="s">
        <v>7</v>
      </c>
      <c r="G226" s="104">
        <v>24</v>
      </c>
      <c r="H226" s="21">
        <v>46</v>
      </c>
      <c r="I226" s="31"/>
      <c r="J226" s="21">
        <f t="shared" ref="J226:J245" si="13">G226*H226*I226</f>
        <v>0</v>
      </c>
      <c r="K226" s="20"/>
      <c r="L226" s="38"/>
    </row>
    <row r="227" spans="1:12" x14ac:dyDescent="0.25">
      <c r="A227" s="19"/>
      <c r="B227" s="103" t="s">
        <v>228</v>
      </c>
      <c r="C227" s="23" t="s">
        <v>6</v>
      </c>
      <c r="D227" s="104">
        <v>340</v>
      </c>
      <c r="E227" s="23" t="s">
        <v>160</v>
      </c>
      <c r="F227" s="46" t="s">
        <v>7</v>
      </c>
      <c r="G227" s="104">
        <v>36</v>
      </c>
      <c r="H227" s="21">
        <v>84</v>
      </c>
      <c r="I227" s="31"/>
      <c r="J227" s="21">
        <f t="shared" si="13"/>
        <v>0</v>
      </c>
      <c r="K227" s="20"/>
      <c r="L227" s="38"/>
    </row>
    <row r="228" spans="1:12" x14ac:dyDescent="0.25">
      <c r="A228" s="19"/>
      <c r="B228" s="103" t="s">
        <v>229</v>
      </c>
      <c r="C228" s="23" t="s">
        <v>6</v>
      </c>
      <c r="D228" s="104">
        <v>135</v>
      </c>
      <c r="E228" s="23" t="s">
        <v>160</v>
      </c>
      <c r="F228" s="46" t="s">
        <v>7</v>
      </c>
      <c r="G228" s="104">
        <v>24</v>
      </c>
      <c r="H228" s="21">
        <v>40</v>
      </c>
      <c r="I228" s="79"/>
      <c r="J228" s="21">
        <f t="shared" si="13"/>
        <v>0</v>
      </c>
      <c r="K228" s="20"/>
      <c r="L228" s="38"/>
    </row>
    <row r="229" spans="1:12" x14ac:dyDescent="0.25">
      <c r="A229" s="19"/>
      <c r="B229" s="103" t="s">
        <v>230</v>
      </c>
      <c r="C229" s="23" t="s">
        <v>6</v>
      </c>
      <c r="D229" s="104">
        <v>340</v>
      </c>
      <c r="E229" s="23" t="s">
        <v>160</v>
      </c>
      <c r="F229" s="46" t="s">
        <v>7</v>
      </c>
      <c r="G229" s="104">
        <v>36</v>
      </c>
      <c r="H229" s="21">
        <v>96</v>
      </c>
      <c r="I229" s="31"/>
      <c r="J229" s="21">
        <f t="shared" si="13"/>
        <v>0</v>
      </c>
      <c r="K229" s="20"/>
      <c r="L229" s="38"/>
    </row>
    <row r="230" spans="1:12" x14ac:dyDescent="0.25">
      <c r="A230" s="19"/>
      <c r="B230" s="103" t="s">
        <v>231</v>
      </c>
      <c r="C230" s="23" t="s">
        <v>6</v>
      </c>
      <c r="D230" s="104">
        <v>135</v>
      </c>
      <c r="E230" s="23" t="s">
        <v>160</v>
      </c>
      <c r="F230" s="46" t="s">
        <v>7</v>
      </c>
      <c r="G230" s="104">
        <v>24</v>
      </c>
      <c r="H230" s="21">
        <v>47</v>
      </c>
      <c r="I230" s="31"/>
      <c r="J230" s="21">
        <f t="shared" si="13"/>
        <v>0</v>
      </c>
      <c r="K230" s="20"/>
      <c r="L230" s="38"/>
    </row>
    <row r="231" spans="1:12" x14ac:dyDescent="0.25">
      <c r="A231" s="19"/>
      <c r="B231" s="103" t="s">
        <v>232</v>
      </c>
      <c r="C231" s="23" t="s">
        <v>6</v>
      </c>
      <c r="D231" s="104">
        <v>340</v>
      </c>
      <c r="E231" s="23" t="s">
        <v>160</v>
      </c>
      <c r="F231" s="46" t="s">
        <v>7</v>
      </c>
      <c r="G231" s="104">
        <v>36</v>
      </c>
      <c r="H231" s="21">
        <v>82</v>
      </c>
      <c r="I231" s="31"/>
      <c r="J231" s="21">
        <f t="shared" si="13"/>
        <v>0</v>
      </c>
      <c r="K231" s="20"/>
      <c r="L231" s="38"/>
    </row>
    <row r="232" spans="1:12" x14ac:dyDescent="0.25">
      <c r="A232" s="19"/>
      <c r="B232" s="87" t="s">
        <v>222</v>
      </c>
      <c r="C232" s="23" t="s">
        <v>6</v>
      </c>
      <c r="D232" s="104">
        <v>135</v>
      </c>
      <c r="E232" s="23" t="s">
        <v>160</v>
      </c>
      <c r="F232" s="46" t="s">
        <v>7</v>
      </c>
      <c r="G232" s="88">
        <v>24</v>
      </c>
      <c r="H232" s="21">
        <v>35</v>
      </c>
      <c r="I232" s="31"/>
      <c r="J232" s="21">
        <f t="shared" si="13"/>
        <v>0</v>
      </c>
      <c r="K232" s="20"/>
      <c r="L232" s="38"/>
    </row>
    <row r="233" spans="1:12" x14ac:dyDescent="0.25">
      <c r="A233" s="19"/>
      <c r="B233" s="103" t="s">
        <v>233</v>
      </c>
      <c r="C233" s="23" t="s">
        <v>6</v>
      </c>
      <c r="D233" s="104">
        <v>340</v>
      </c>
      <c r="E233" s="23" t="s">
        <v>160</v>
      </c>
      <c r="F233" s="46" t="s">
        <v>7</v>
      </c>
      <c r="G233" s="104">
        <v>36</v>
      </c>
      <c r="H233" s="21">
        <v>67</v>
      </c>
      <c r="I233" s="31"/>
      <c r="J233" s="21">
        <f t="shared" si="13"/>
        <v>0</v>
      </c>
      <c r="K233" s="20"/>
      <c r="L233" s="38"/>
    </row>
    <row r="234" spans="1:12" x14ac:dyDescent="0.25">
      <c r="A234" s="19"/>
      <c r="B234" s="103" t="s">
        <v>234</v>
      </c>
      <c r="C234" s="23" t="s">
        <v>6</v>
      </c>
      <c r="D234" s="104">
        <v>135</v>
      </c>
      <c r="E234" s="23" t="s">
        <v>160</v>
      </c>
      <c r="F234" s="46" t="s">
        <v>7</v>
      </c>
      <c r="G234" s="104">
        <v>24</v>
      </c>
      <c r="H234" s="21">
        <v>35</v>
      </c>
      <c r="I234" s="31"/>
      <c r="J234" s="21">
        <f t="shared" si="13"/>
        <v>0</v>
      </c>
      <c r="K234" s="20"/>
      <c r="L234" s="38"/>
    </row>
    <row r="235" spans="1:12" x14ac:dyDescent="0.25">
      <c r="A235" s="19"/>
      <c r="B235" s="87" t="s">
        <v>235</v>
      </c>
      <c r="C235" s="23" t="s">
        <v>6</v>
      </c>
      <c r="D235" s="104">
        <v>325</v>
      </c>
      <c r="E235" s="23" t="s">
        <v>160</v>
      </c>
      <c r="F235" s="46" t="s">
        <v>7</v>
      </c>
      <c r="G235" s="88">
        <v>30</v>
      </c>
      <c r="H235" s="21">
        <v>92</v>
      </c>
      <c r="I235" s="31"/>
      <c r="J235" s="21">
        <f t="shared" si="13"/>
        <v>0</v>
      </c>
      <c r="K235" s="20"/>
      <c r="L235" s="38"/>
    </row>
    <row r="236" spans="1:12" x14ac:dyDescent="0.25">
      <c r="A236" s="19"/>
      <c r="B236" s="87" t="s">
        <v>235</v>
      </c>
      <c r="C236" s="23" t="s">
        <v>6</v>
      </c>
      <c r="D236" s="104">
        <v>135</v>
      </c>
      <c r="E236" s="23" t="s">
        <v>160</v>
      </c>
      <c r="F236" s="46" t="s">
        <v>7</v>
      </c>
      <c r="G236" s="88">
        <v>24</v>
      </c>
      <c r="H236" s="21">
        <v>45</v>
      </c>
      <c r="I236" s="31"/>
      <c r="J236" s="21">
        <f t="shared" si="13"/>
        <v>0</v>
      </c>
      <c r="K236" s="20"/>
      <c r="L236" s="38"/>
    </row>
    <row r="237" spans="1:12" x14ac:dyDescent="0.25">
      <c r="A237" s="19"/>
      <c r="B237" s="87" t="s">
        <v>236</v>
      </c>
      <c r="C237" s="23" t="s">
        <v>6</v>
      </c>
      <c r="D237" s="104">
        <v>325</v>
      </c>
      <c r="E237" s="23" t="s">
        <v>160</v>
      </c>
      <c r="F237" s="46" t="s">
        <v>7</v>
      </c>
      <c r="G237" s="88">
        <v>30</v>
      </c>
      <c r="H237" s="21">
        <v>98</v>
      </c>
      <c r="I237" s="31"/>
      <c r="J237" s="21">
        <f t="shared" si="13"/>
        <v>0</v>
      </c>
      <c r="K237" s="20"/>
      <c r="L237" s="38"/>
    </row>
    <row r="238" spans="1:12" x14ac:dyDescent="0.25">
      <c r="A238" s="19"/>
      <c r="B238" s="87" t="s">
        <v>237</v>
      </c>
      <c r="C238" s="23" t="s">
        <v>6</v>
      </c>
      <c r="D238" s="104">
        <v>325</v>
      </c>
      <c r="E238" s="23" t="s">
        <v>160</v>
      </c>
      <c r="F238" s="46" t="s">
        <v>7</v>
      </c>
      <c r="G238" s="88">
        <v>30</v>
      </c>
      <c r="H238" s="21">
        <v>84</v>
      </c>
      <c r="I238" s="31"/>
      <c r="J238" s="21">
        <f t="shared" si="13"/>
        <v>0</v>
      </c>
      <c r="K238" s="20"/>
      <c r="L238" s="38"/>
    </row>
    <row r="239" spans="1:12" x14ac:dyDescent="0.25">
      <c r="A239" s="19"/>
      <c r="B239" s="87" t="s">
        <v>238</v>
      </c>
      <c r="C239" s="23" t="s">
        <v>6</v>
      </c>
      <c r="D239" s="104">
        <v>325</v>
      </c>
      <c r="E239" s="23" t="s">
        <v>160</v>
      </c>
      <c r="F239" s="46" t="s">
        <v>7</v>
      </c>
      <c r="G239" s="88">
        <v>30</v>
      </c>
      <c r="H239" s="21">
        <v>96</v>
      </c>
      <c r="I239" s="31"/>
      <c r="J239" s="21">
        <f t="shared" si="13"/>
        <v>0</v>
      </c>
      <c r="K239" s="20"/>
      <c r="L239" s="38"/>
    </row>
    <row r="240" spans="1:12" x14ac:dyDescent="0.25">
      <c r="A240" s="19"/>
      <c r="B240" s="87" t="s">
        <v>239</v>
      </c>
      <c r="C240" s="23" t="s">
        <v>6</v>
      </c>
      <c r="D240" s="104">
        <v>325</v>
      </c>
      <c r="E240" s="23" t="s">
        <v>160</v>
      </c>
      <c r="F240" s="46" t="s">
        <v>7</v>
      </c>
      <c r="G240" s="88">
        <v>30</v>
      </c>
      <c r="H240" s="21">
        <v>82</v>
      </c>
      <c r="I240" s="31"/>
      <c r="J240" s="21">
        <f t="shared" si="13"/>
        <v>0</v>
      </c>
      <c r="K240" s="20"/>
      <c r="L240" s="38"/>
    </row>
    <row r="241" spans="1:12" x14ac:dyDescent="0.25">
      <c r="A241" s="19"/>
      <c r="B241" s="87" t="s">
        <v>239</v>
      </c>
      <c r="C241" s="23" t="s">
        <v>6</v>
      </c>
      <c r="D241" s="104">
        <v>135</v>
      </c>
      <c r="E241" s="23" t="s">
        <v>160</v>
      </c>
      <c r="F241" s="46" t="s">
        <v>7</v>
      </c>
      <c r="G241" s="88">
        <v>24</v>
      </c>
      <c r="H241" s="21">
        <v>40</v>
      </c>
      <c r="I241" s="31"/>
      <c r="J241" s="21">
        <f t="shared" si="13"/>
        <v>0</v>
      </c>
      <c r="K241" s="20"/>
      <c r="L241" s="38"/>
    </row>
    <row r="242" spans="1:12" x14ac:dyDescent="0.25">
      <c r="A242" s="19"/>
      <c r="B242" s="87" t="s">
        <v>240</v>
      </c>
      <c r="C242" s="23" t="s">
        <v>6</v>
      </c>
      <c r="D242" s="104">
        <v>325</v>
      </c>
      <c r="E242" s="23" t="s">
        <v>160</v>
      </c>
      <c r="F242" s="46" t="s">
        <v>7</v>
      </c>
      <c r="G242" s="88">
        <v>30</v>
      </c>
      <c r="H242" s="21">
        <v>67</v>
      </c>
      <c r="I242" s="31"/>
      <c r="J242" s="21">
        <f t="shared" si="13"/>
        <v>0</v>
      </c>
      <c r="K242" s="20"/>
      <c r="L242" s="38"/>
    </row>
    <row r="243" spans="1:12" x14ac:dyDescent="0.25">
      <c r="A243" s="19"/>
      <c r="B243" s="103" t="s">
        <v>241</v>
      </c>
      <c r="C243" s="23" t="s">
        <v>6</v>
      </c>
      <c r="D243" s="104">
        <v>340</v>
      </c>
      <c r="E243" s="23" t="s">
        <v>160</v>
      </c>
      <c r="F243" s="46" t="s">
        <v>7</v>
      </c>
      <c r="G243" s="104">
        <v>24</v>
      </c>
      <c r="H243" s="21">
        <v>79</v>
      </c>
      <c r="I243" s="31"/>
      <c r="J243" s="21">
        <f t="shared" si="13"/>
        <v>0</v>
      </c>
      <c r="K243" s="20"/>
      <c r="L243" s="38"/>
    </row>
    <row r="244" spans="1:12" x14ac:dyDescent="0.25">
      <c r="A244" s="19"/>
      <c r="B244" s="87" t="s">
        <v>242</v>
      </c>
      <c r="C244" s="23" t="s">
        <v>6</v>
      </c>
      <c r="D244" s="104">
        <v>135</v>
      </c>
      <c r="E244" s="23" t="s">
        <v>160</v>
      </c>
      <c r="F244" s="46" t="s">
        <v>7</v>
      </c>
      <c r="G244" s="88">
        <v>36</v>
      </c>
      <c r="H244" s="21">
        <v>40</v>
      </c>
      <c r="I244" s="31"/>
      <c r="J244" s="21">
        <f t="shared" si="13"/>
        <v>0</v>
      </c>
      <c r="K244" s="20"/>
      <c r="L244" s="38"/>
    </row>
    <row r="245" spans="1:12" x14ac:dyDescent="0.25">
      <c r="A245" s="19"/>
      <c r="B245" s="87" t="s">
        <v>243</v>
      </c>
      <c r="C245" s="23" t="s">
        <v>6</v>
      </c>
      <c r="D245" s="104">
        <v>325</v>
      </c>
      <c r="E245" s="23" t="s">
        <v>160</v>
      </c>
      <c r="F245" s="46" t="s">
        <v>7</v>
      </c>
      <c r="G245" s="88">
        <v>30</v>
      </c>
      <c r="H245" s="21">
        <v>79</v>
      </c>
      <c r="I245" s="31"/>
      <c r="J245" s="21">
        <f t="shared" si="13"/>
        <v>0</v>
      </c>
      <c r="K245" s="20"/>
      <c r="L245" s="38"/>
    </row>
    <row r="246" spans="1:12" ht="16.5" thickBot="1" x14ac:dyDescent="0.3">
      <c r="H246" s="11"/>
      <c r="I246" s="83">
        <f>SUM(I225:I245)</f>
        <v>0</v>
      </c>
      <c r="J246" s="84">
        <f>SUM(J225:J245)</f>
        <v>0</v>
      </c>
      <c r="K246" s="85">
        <f>SUM(K192:K233)</f>
        <v>0</v>
      </c>
      <c r="L246" s="1"/>
    </row>
    <row r="247" spans="1:12" ht="18.75" x14ac:dyDescent="0.3">
      <c r="A247" s="264" t="s">
        <v>53</v>
      </c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6"/>
    </row>
    <row r="248" spans="1:12" x14ac:dyDescent="0.25">
      <c r="B248" s="87" t="s">
        <v>246</v>
      </c>
      <c r="C248" s="23" t="s">
        <v>6</v>
      </c>
      <c r="D248" s="104">
        <v>70</v>
      </c>
      <c r="E248" s="23"/>
      <c r="F248" s="46" t="s">
        <v>7</v>
      </c>
      <c r="G248" s="88">
        <v>20</v>
      </c>
      <c r="H248" s="21">
        <v>18</v>
      </c>
      <c r="I248" s="31"/>
      <c r="J248" s="21">
        <f>G248*H248*I248</f>
        <v>0</v>
      </c>
      <c r="K248" s="20"/>
      <c r="L248" s="38"/>
    </row>
    <row r="249" spans="1:12" x14ac:dyDescent="0.25">
      <c r="B249" s="87" t="s">
        <v>246</v>
      </c>
      <c r="C249" s="23" t="s">
        <v>6</v>
      </c>
      <c r="D249" s="104">
        <v>90</v>
      </c>
      <c r="E249" s="23"/>
      <c r="F249" s="46" t="s">
        <v>7</v>
      </c>
      <c r="G249" s="88">
        <v>20</v>
      </c>
      <c r="H249" s="21">
        <v>21</v>
      </c>
      <c r="I249" s="31"/>
      <c r="J249" s="21">
        <f t="shared" ref="J249:J270" si="14">G249*H249*I249</f>
        <v>0</v>
      </c>
      <c r="K249" s="20"/>
      <c r="L249" s="38"/>
    </row>
    <row r="250" spans="1:12" x14ac:dyDescent="0.25">
      <c r="B250" s="92" t="s">
        <v>247</v>
      </c>
      <c r="C250" s="23" t="s">
        <v>6</v>
      </c>
      <c r="D250" s="104">
        <v>50</v>
      </c>
      <c r="E250" s="23"/>
      <c r="F250" s="46" t="s">
        <v>7</v>
      </c>
      <c r="G250" s="104">
        <v>20</v>
      </c>
      <c r="H250" s="21">
        <v>14.5</v>
      </c>
      <c r="I250" s="31"/>
      <c r="J250" s="21">
        <f t="shared" si="14"/>
        <v>0</v>
      </c>
      <c r="K250" s="20"/>
      <c r="L250" s="38"/>
    </row>
    <row r="251" spans="1:12" x14ac:dyDescent="0.25">
      <c r="B251" s="87" t="s">
        <v>247</v>
      </c>
      <c r="C251" s="23" t="s">
        <v>6</v>
      </c>
      <c r="D251" s="104">
        <v>70</v>
      </c>
      <c r="E251" s="23"/>
      <c r="F251" s="46" t="s">
        <v>7</v>
      </c>
      <c r="G251" s="88">
        <v>20</v>
      </c>
      <c r="H251" s="21">
        <v>18</v>
      </c>
      <c r="I251" s="79"/>
      <c r="J251" s="21">
        <f t="shared" si="14"/>
        <v>0</v>
      </c>
      <c r="K251" s="20"/>
      <c r="L251" s="38"/>
    </row>
    <row r="252" spans="1:12" x14ac:dyDescent="0.25">
      <c r="B252" s="87" t="s">
        <v>247</v>
      </c>
      <c r="C252" s="23" t="s">
        <v>6</v>
      </c>
      <c r="D252" s="104">
        <v>90</v>
      </c>
      <c r="E252" s="23"/>
      <c r="F252" s="46" t="s">
        <v>7</v>
      </c>
      <c r="G252" s="88">
        <v>20</v>
      </c>
      <c r="H252" s="21">
        <v>21</v>
      </c>
      <c r="I252" s="31"/>
      <c r="J252" s="21">
        <f t="shared" si="14"/>
        <v>0</v>
      </c>
      <c r="K252" s="20"/>
      <c r="L252" s="38"/>
    </row>
    <row r="253" spans="1:12" x14ac:dyDescent="0.25">
      <c r="B253" s="107" t="s">
        <v>245</v>
      </c>
      <c r="C253" s="23" t="s">
        <v>6</v>
      </c>
      <c r="D253" s="104">
        <v>70</v>
      </c>
      <c r="E253" s="23"/>
      <c r="F253" s="46" t="s">
        <v>7</v>
      </c>
      <c r="G253" s="88">
        <v>20</v>
      </c>
      <c r="H253" s="21">
        <v>18</v>
      </c>
      <c r="I253" s="31"/>
      <c r="J253" s="21">
        <f t="shared" si="14"/>
        <v>0</v>
      </c>
      <c r="K253" s="20"/>
      <c r="L253" s="38"/>
    </row>
    <row r="254" spans="1:12" x14ac:dyDescent="0.25">
      <c r="B254" s="87" t="s">
        <v>248</v>
      </c>
      <c r="C254" s="23" t="s">
        <v>6</v>
      </c>
      <c r="D254" s="104">
        <v>90</v>
      </c>
      <c r="E254" s="23"/>
      <c r="F254" s="46" t="s">
        <v>7</v>
      </c>
      <c r="G254" s="88">
        <v>20</v>
      </c>
      <c r="H254" s="21">
        <v>21</v>
      </c>
      <c r="I254" s="31"/>
      <c r="J254" s="21">
        <f t="shared" si="14"/>
        <v>0</v>
      </c>
      <c r="K254" s="20"/>
      <c r="L254" s="38"/>
    </row>
    <row r="255" spans="1:12" x14ac:dyDescent="0.25">
      <c r="B255" s="87" t="s">
        <v>249</v>
      </c>
      <c r="C255" s="23" t="s">
        <v>6</v>
      </c>
      <c r="D255" s="104">
        <v>70</v>
      </c>
      <c r="E255" s="23"/>
      <c r="F255" s="46" t="s">
        <v>7</v>
      </c>
      <c r="G255" s="88">
        <v>20</v>
      </c>
      <c r="H255" s="21">
        <v>18</v>
      </c>
      <c r="I255" s="31"/>
      <c r="J255" s="21">
        <f t="shared" si="14"/>
        <v>0</v>
      </c>
      <c r="K255" s="20"/>
      <c r="L255" s="38"/>
    </row>
    <row r="256" spans="1:12" x14ac:dyDescent="0.25">
      <c r="B256" s="87" t="s">
        <v>250</v>
      </c>
      <c r="C256" s="23" t="s">
        <v>6</v>
      </c>
      <c r="D256" s="104">
        <v>70</v>
      </c>
      <c r="E256" s="23"/>
      <c r="F256" s="46" t="s">
        <v>7</v>
      </c>
      <c r="G256" s="88">
        <v>20</v>
      </c>
      <c r="H256" s="21">
        <v>18</v>
      </c>
      <c r="I256" s="31"/>
      <c r="J256" s="21">
        <f t="shared" si="14"/>
        <v>0</v>
      </c>
      <c r="K256" s="20"/>
      <c r="L256" s="38"/>
    </row>
    <row r="257" spans="2:12" x14ac:dyDescent="0.25">
      <c r="B257" s="87" t="s">
        <v>251</v>
      </c>
      <c r="C257" s="23" t="s">
        <v>6</v>
      </c>
      <c r="D257" s="104">
        <v>90</v>
      </c>
      <c r="E257" s="23"/>
      <c r="F257" s="46" t="s">
        <v>7</v>
      </c>
      <c r="G257" s="88">
        <v>20</v>
      </c>
      <c r="H257" s="21">
        <v>21</v>
      </c>
      <c r="I257" s="31"/>
      <c r="J257" s="21">
        <f t="shared" si="14"/>
        <v>0</v>
      </c>
      <c r="K257" s="20"/>
      <c r="L257" s="38"/>
    </row>
    <row r="258" spans="2:12" x14ac:dyDescent="0.25">
      <c r="B258" s="87" t="s">
        <v>252</v>
      </c>
      <c r="C258" s="23" t="s">
        <v>6</v>
      </c>
      <c r="D258" s="104">
        <v>70</v>
      </c>
      <c r="E258" s="23"/>
      <c r="F258" s="46" t="s">
        <v>7</v>
      </c>
      <c r="G258" s="88">
        <v>20</v>
      </c>
      <c r="H258" s="21">
        <v>18</v>
      </c>
      <c r="I258" s="31"/>
      <c r="J258" s="21">
        <f t="shared" si="14"/>
        <v>0</v>
      </c>
      <c r="K258" s="20"/>
      <c r="L258" s="38"/>
    </row>
    <row r="259" spans="2:12" x14ac:dyDescent="0.25">
      <c r="B259" s="87" t="s">
        <v>252</v>
      </c>
      <c r="C259" s="23" t="s">
        <v>6</v>
      </c>
      <c r="D259" s="104">
        <v>90</v>
      </c>
      <c r="E259" s="23"/>
      <c r="F259" s="46" t="s">
        <v>7</v>
      </c>
      <c r="G259" s="88">
        <v>20</v>
      </c>
      <c r="H259" s="21">
        <v>21</v>
      </c>
      <c r="I259" s="31"/>
      <c r="J259" s="21">
        <f t="shared" si="14"/>
        <v>0</v>
      </c>
      <c r="K259" s="20"/>
      <c r="L259" s="38"/>
    </row>
    <row r="260" spans="2:12" x14ac:dyDescent="0.25">
      <c r="B260" s="103" t="s">
        <v>253</v>
      </c>
      <c r="C260" s="23" t="s">
        <v>6</v>
      </c>
      <c r="D260" s="104">
        <v>100</v>
      </c>
      <c r="E260" s="23"/>
      <c r="F260" s="46" t="s">
        <v>7</v>
      </c>
      <c r="G260" s="104">
        <v>26</v>
      </c>
      <c r="H260" s="21">
        <v>22</v>
      </c>
      <c r="I260" s="31"/>
      <c r="J260" s="21">
        <f t="shared" si="14"/>
        <v>0</v>
      </c>
      <c r="K260" s="20"/>
      <c r="L260" s="38"/>
    </row>
    <row r="261" spans="2:12" x14ac:dyDescent="0.25">
      <c r="B261" s="87" t="s">
        <v>252</v>
      </c>
      <c r="C261" s="23" t="s">
        <v>6</v>
      </c>
      <c r="D261" s="104">
        <v>225</v>
      </c>
      <c r="E261" s="23"/>
      <c r="F261" s="46" t="s">
        <v>7</v>
      </c>
      <c r="G261" s="88">
        <v>24</v>
      </c>
      <c r="H261" s="21">
        <v>44</v>
      </c>
      <c r="I261" s="31"/>
      <c r="J261" s="21">
        <f t="shared" si="14"/>
        <v>0</v>
      </c>
      <c r="K261" s="20"/>
      <c r="L261" s="38"/>
    </row>
    <row r="262" spans="2:12" x14ac:dyDescent="0.25">
      <c r="B262" s="87" t="s">
        <v>254</v>
      </c>
      <c r="C262" s="23" t="s">
        <v>6</v>
      </c>
      <c r="D262" s="104">
        <v>70</v>
      </c>
      <c r="E262" s="23"/>
      <c r="F262" s="46" t="s">
        <v>7</v>
      </c>
      <c r="G262" s="88">
        <v>20</v>
      </c>
      <c r="H262" s="21">
        <v>18</v>
      </c>
      <c r="I262" s="31"/>
      <c r="J262" s="21">
        <f t="shared" si="14"/>
        <v>0</v>
      </c>
      <c r="K262" s="20"/>
      <c r="L262" s="38"/>
    </row>
    <row r="263" spans="2:12" x14ac:dyDescent="0.25">
      <c r="B263" s="87" t="s">
        <v>254</v>
      </c>
      <c r="C263" s="23" t="s">
        <v>6</v>
      </c>
      <c r="D263" s="104">
        <v>90</v>
      </c>
      <c r="E263" s="23"/>
      <c r="F263" s="46" t="s">
        <v>7</v>
      </c>
      <c r="G263" s="88">
        <v>20</v>
      </c>
      <c r="H263" s="21">
        <v>21</v>
      </c>
      <c r="I263" s="31"/>
      <c r="J263" s="21">
        <f t="shared" si="14"/>
        <v>0</v>
      </c>
      <c r="K263" s="20"/>
      <c r="L263" s="38"/>
    </row>
    <row r="264" spans="2:12" x14ac:dyDescent="0.25">
      <c r="B264" s="87" t="s">
        <v>255</v>
      </c>
      <c r="C264" s="23" t="s">
        <v>6</v>
      </c>
      <c r="D264" s="104">
        <v>70</v>
      </c>
      <c r="E264" s="23"/>
      <c r="F264" s="46" t="s">
        <v>7</v>
      </c>
      <c r="G264" s="88">
        <v>20</v>
      </c>
      <c r="H264" s="21">
        <v>18</v>
      </c>
      <c r="I264" s="31"/>
      <c r="J264" s="21">
        <f t="shared" si="14"/>
        <v>0</v>
      </c>
      <c r="K264" s="20"/>
      <c r="L264" s="38"/>
    </row>
    <row r="265" spans="2:12" x14ac:dyDescent="0.25">
      <c r="B265" s="87" t="s">
        <v>255</v>
      </c>
      <c r="C265" s="23" t="s">
        <v>6</v>
      </c>
      <c r="D265" s="104">
        <v>225</v>
      </c>
      <c r="E265" s="23"/>
      <c r="F265" s="46" t="s">
        <v>7</v>
      </c>
      <c r="G265" s="88">
        <v>24</v>
      </c>
      <c r="H265" s="21">
        <v>44</v>
      </c>
      <c r="I265" s="31"/>
      <c r="J265" s="21">
        <f t="shared" si="14"/>
        <v>0</v>
      </c>
      <c r="K265" s="20"/>
      <c r="L265" s="38"/>
    </row>
    <row r="266" spans="2:12" x14ac:dyDescent="0.25">
      <c r="B266" s="87" t="s">
        <v>256</v>
      </c>
      <c r="C266" s="23" t="s">
        <v>6</v>
      </c>
      <c r="D266" s="104">
        <v>70</v>
      </c>
      <c r="E266" s="23"/>
      <c r="F266" s="46" t="s">
        <v>7</v>
      </c>
      <c r="G266" s="88">
        <v>20</v>
      </c>
      <c r="H266" s="21">
        <v>18</v>
      </c>
      <c r="I266" s="31"/>
      <c r="J266" s="21">
        <f t="shared" si="14"/>
        <v>0</v>
      </c>
      <c r="K266" s="20"/>
      <c r="L266" s="38"/>
    </row>
    <row r="267" spans="2:12" x14ac:dyDescent="0.25">
      <c r="B267" s="87" t="s">
        <v>256</v>
      </c>
      <c r="C267" s="23" t="s">
        <v>6</v>
      </c>
      <c r="D267" s="104">
        <v>90</v>
      </c>
      <c r="E267" s="23"/>
      <c r="F267" s="46" t="s">
        <v>7</v>
      </c>
      <c r="G267" s="88">
        <v>20</v>
      </c>
      <c r="H267" s="21">
        <v>21</v>
      </c>
      <c r="I267" s="31"/>
      <c r="J267" s="21">
        <f t="shared" si="14"/>
        <v>0</v>
      </c>
      <c r="K267" s="20"/>
      <c r="L267" s="38"/>
    </row>
    <row r="268" spans="2:12" x14ac:dyDescent="0.25">
      <c r="B268" s="87" t="s">
        <v>257</v>
      </c>
      <c r="C268" s="23" t="s">
        <v>6</v>
      </c>
      <c r="D268" s="104">
        <v>70</v>
      </c>
      <c r="E268" s="23"/>
      <c r="F268" s="46" t="s">
        <v>7</v>
      </c>
      <c r="G268" s="88">
        <v>20</v>
      </c>
      <c r="H268" s="21">
        <v>18</v>
      </c>
      <c r="I268" s="31"/>
      <c r="J268" s="21">
        <f t="shared" si="14"/>
        <v>0</v>
      </c>
      <c r="K268" s="20"/>
      <c r="L268" s="38"/>
    </row>
    <row r="269" spans="2:12" x14ac:dyDescent="0.25">
      <c r="B269" s="87" t="s">
        <v>257</v>
      </c>
      <c r="C269" s="23" t="s">
        <v>6</v>
      </c>
      <c r="D269" s="104">
        <v>90</v>
      </c>
      <c r="E269" s="23"/>
      <c r="F269" s="46" t="s">
        <v>7</v>
      </c>
      <c r="G269" s="88">
        <v>20</v>
      </c>
      <c r="H269" s="21">
        <v>21</v>
      </c>
      <c r="I269" s="31"/>
      <c r="J269" s="21">
        <f t="shared" si="14"/>
        <v>0</v>
      </c>
      <c r="K269" s="20"/>
      <c r="L269" s="38"/>
    </row>
    <row r="270" spans="2:12" x14ac:dyDescent="0.25">
      <c r="B270" s="87" t="s">
        <v>257</v>
      </c>
      <c r="C270" s="23" t="s">
        <v>6</v>
      </c>
      <c r="D270" s="104">
        <v>225</v>
      </c>
      <c r="E270" s="23"/>
      <c r="F270" s="46" t="s">
        <v>7</v>
      </c>
      <c r="G270" s="88">
        <v>24</v>
      </c>
      <c r="H270" s="21">
        <v>44</v>
      </c>
      <c r="I270" s="31"/>
      <c r="J270" s="21">
        <f t="shared" si="14"/>
        <v>0</v>
      </c>
      <c r="K270" s="20"/>
      <c r="L270" s="38"/>
    </row>
    <row r="271" spans="2:12" ht="16.5" thickBot="1" x14ac:dyDescent="0.3">
      <c r="H271" s="11"/>
      <c r="I271" s="83"/>
      <c r="J271" s="84">
        <f>SUM(J248:J270)</f>
        <v>0</v>
      </c>
      <c r="K271" s="85">
        <f>SUM(K218:K256)</f>
        <v>0</v>
      </c>
      <c r="L271" s="11"/>
    </row>
    <row r="274" spans="7:12" x14ac:dyDescent="0.25">
      <c r="G274" s="12"/>
      <c r="H274" s="19"/>
      <c r="I274" s="11"/>
      <c r="K274" s="28"/>
      <c r="L274" s="1"/>
    </row>
    <row r="275" spans="7:12" ht="16.5" thickBot="1" x14ac:dyDescent="0.3">
      <c r="G275" s="11"/>
      <c r="J275" s="1"/>
      <c r="K275" s="1"/>
      <c r="L275" s="1"/>
    </row>
    <row r="276" spans="7:12" ht="30.75" thickBot="1" x14ac:dyDescent="0.3">
      <c r="G276" s="11"/>
      <c r="I276" s="39" t="s">
        <v>12</v>
      </c>
      <c r="J276" s="17" t="s">
        <v>105</v>
      </c>
      <c r="K276" s="18" t="s">
        <v>14</v>
      </c>
      <c r="L276" s="1"/>
    </row>
    <row r="277" spans="7:12" ht="19.5" thickBot="1" x14ac:dyDescent="0.35">
      <c r="G277" s="52" t="s">
        <v>104</v>
      </c>
      <c r="H277" s="53"/>
      <c r="I277" s="40">
        <f>I27+I43+I131+I87+I61+I90+I151+I161+I173+I202+I210+I223+I246+I271</f>
        <v>0</v>
      </c>
      <c r="J277" s="2">
        <f>J27+J43+J87+J131+J61+J90+J151+J161+J173+J202+J210+J223+J246+J271</f>
        <v>0</v>
      </c>
      <c r="K277" s="3">
        <f>K27+K43+K87+K61+K131</f>
        <v>0</v>
      </c>
      <c r="L277" s="1"/>
    </row>
    <row r="278" spans="7:12" x14ac:dyDescent="0.25">
      <c r="G278" s="12"/>
      <c r="H278" s="19"/>
      <c r="I278" s="11"/>
      <c r="K278" s="28"/>
      <c r="L278" s="1"/>
    </row>
    <row r="279" spans="7:12" x14ac:dyDescent="0.25">
      <c r="G279" s="12"/>
      <c r="H279" s="19"/>
      <c r="I279" s="11"/>
      <c r="K279" s="28"/>
      <c r="L279" s="1"/>
    </row>
    <row r="298" spans="7:12" x14ac:dyDescent="0.25">
      <c r="H298" s="1"/>
      <c r="I298" s="1"/>
      <c r="J298" s="1"/>
      <c r="K298" s="1"/>
      <c r="L298" s="1"/>
    </row>
    <row r="299" spans="7:12" x14ac:dyDescent="0.25">
      <c r="H299" s="1"/>
      <c r="I299" s="1"/>
      <c r="J299" s="1"/>
      <c r="K299" s="1"/>
      <c r="L299" s="1"/>
    </row>
    <row r="300" spans="7:12" x14ac:dyDescent="0.25">
      <c r="H300" s="1"/>
      <c r="I300" s="1"/>
      <c r="J300" s="1"/>
      <c r="K300" s="1"/>
      <c r="L300" s="1"/>
    </row>
    <row r="301" spans="7:12" x14ac:dyDescent="0.25">
      <c r="H301" s="1"/>
      <c r="I301" s="1"/>
      <c r="J301" s="1"/>
      <c r="K301" s="1"/>
      <c r="L301" s="1"/>
    </row>
    <row r="304" spans="7:12" x14ac:dyDescent="0.25">
      <c r="G304" s="1"/>
      <c r="H304" s="1"/>
      <c r="I304" s="1"/>
      <c r="J304" s="1"/>
      <c r="K304" s="1"/>
      <c r="L304" s="1"/>
    </row>
    <row r="305" spans="7:12" x14ac:dyDescent="0.25">
      <c r="G305" s="1"/>
      <c r="H305" s="1"/>
      <c r="I305" s="1"/>
      <c r="J305" s="1"/>
      <c r="K305" s="1"/>
      <c r="L305" s="1"/>
    </row>
    <row r="306" spans="7:12" x14ac:dyDescent="0.25">
      <c r="G306" s="1"/>
      <c r="H306" s="1"/>
      <c r="I306" s="1"/>
      <c r="J306" s="1"/>
      <c r="K306" s="1"/>
      <c r="L306" s="1"/>
    </row>
    <row r="307" spans="7:12" x14ac:dyDescent="0.25">
      <c r="G307" s="1"/>
      <c r="H307" s="1"/>
      <c r="I307" s="1"/>
      <c r="J307" s="1"/>
      <c r="K307" s="1"/>
      <c r="L307" s="1"/>
    </row>
    <row r="550" spans="8:12" x14ac:dyDescent="0.25">
      <c r="H550" s="1"/>
      <c r="I550" s="4"/>
      <c r="J550" s="1"/>
      <c r="K550" s="1"/>
      <c r="L550" s="1"/>
    </row>
    <row r="551" spans="8:12" x14ac:dyDescent="0.25">
      <c r="H551" s="1"/>
      <c r="I551" s="4"/>
      <c r="J551" s="1"/>
      <c r="K551" s="1"/>
      <c r="L551" s="1"/>
    </row>
    <row r="552" spans="8:12" x14ac:dyDescent="0.25">
      <c r="H552" s="1"/>
      <c r="I552" s="4"/>
      <c r="J552" s="1"/>
      <c r="K552" s="1"/>
      <c r="L552" s="1"/>
    </row>
  </sheetData>
  <mergeCells count="35">
    <mergeCell ref="A9:L9"/>
    <mergeCell ref="A62:L62"/>
    <mergeCell ref="A27:H27"/>
    <mergeCell ref="A43:H43"/>
    <mergeCell ref="A1:H1"/>
    <mergeCell ref="B2:H2"/>
    <mergeCell ref="B3:H3"/>
    <mergeCell ref="I3:I5"/>
    <mergeCell ref="A5:H7"/>
    <mergeCell ref="B4:H4"/>
    <mergeCell ref="A61:H61"/>
    <mergeCell ref="B10:L10"/>
    <mergeCell ref="A28:L28"/>
    <mergeCell ref="A44:L44"/>
    <mergeCell ref="A224:L224"/>
    <mergeCell ref="A247:L247"/>
    <mergeCell ref="A145:L145"/>
    <mergeCell ref="B175:L175"/>
    <mergeCell ref="A203:L203"/>
    <mergeCell ref="A211:L211"/>
    <mergeCell ref="A174:L174"/>
    <mergeCell ref="B163:L163"/>
    <mergeCell ref="A162:L162"/>
    <mergeCell ref="A132:L132"/>
    <mergeCell ref="A87:H87"/>
    <mergeCell ref="A152:L152"/>
    <mergeCell ref="B153:L153"/>
    <mergeCell ref="A155:L155"/>
    <mergeCell ref="B133:L133"/>
    <mergeCell ref="A141:L141"/>
    <mergeCell ref="B131:H131"/>
    <mergeCell ref="A90:H90"/>
    <mergeCell ref="A88:L88"/>
    <mergeCell ref="A91:L91"/>
    <mergeCell ref="A92:L92"/>
  </mergeCells>
  <pageMargins left="0.11811023622047245" right="3.937007874015748E-2" top="0.35433070866141736" bottom="0.19685039370078741" header="0.11811023622047245" footer="0.11811023622047245"/>
  <pageSetup paperSize="9" scale="4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32"/>
  <sheetViews>
    <sheetView zoomScale="90" zoomScaleNormal="90" workbookViewId="0">
      <pane ySplit="1" topLeftCell="A32" activePane="bottomLeft" state="frozen"/>
      <selection pane="bottomLeft" activeCell="E110" sqref="E110"/>
    </sheetView>
  </sheetViews>
  <sheetFormatPr defaultRowHeight="18.75" customHeight="1" x14ac:dyDescent="0.25"/>
  <cols>
    <col min="2" max="2" width="97.7109375" customWidth="1"/>
    <col min="3" max="3" width="29" customWidth="1"/>
    <col min="5" max="5" width="33.85546875" customWidth="1"/>
    <col min="6" max="6" width="11.85546875" customWidth="1"/>
    <col min="7" max="7" width="13.85546875" customWidth="1"/>
    <col min="8" max="8" width="12.140625" customWidth="1"/>
    <col min="9" max="9" width="19" customWidth="1"/>
    <col min="10" max="10" width="17.28515625" customWidth="1"/>
  </cols>
  <sheetData>
    <row r="1" spans="1:12" s="169" customFormat="1" ht="93.75" customHeight="1" x14ac:dyDescent="0.25">
      <c r="A1" s="6" t="s">
        <v>0</v>
      </c>
      <c r="B1" s="41" t="s">
        <v>1</v>
      </c>
      <c r="C1" s="7" t="s">
        <v>2</v>
      </c>
      <c r="D1" s="7" t="s">
        <v>3</v>
      </c>
      <c r="E1" s="7" t="s">
        <v>29</v>
      </c>
      <c r="F1" s="7" t="s">
        <v>4</v>
      </c>
      <c r="G1" s="7" t="s">
        <v>5</v>
      </c>
      <c r="H1" s="8" t="s">
        <v>13</v>
      </c>
      <c r="I1" s="7" t="s">
        <v>12</v>
      </c>
      <c r="J1" s="7" t="s">
        <v>10</v>
      </c>
      <c r="K1" s="29" t="s">
        <v>14</v>
      </c>
      <c r="L1" s="30" t="s">
        <v>11</v>
      </c>
    </row>
    <row r="2" spans="1:12" ht="18.75" customHeight="1" x14ac:dyDescent="0.25">
      <c r="A2" s="282" t="s">
        <v>273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8.75" customHeight="1" x14ac:dyDescent="0.25">
      <c r="A3" s="110"/>
      <c r="B3" s="285" t="s">
        <v>274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</row>
    <row r="4" spans="1:12" ht="18.75" customHeight="1" x14ac:dyDescent="0.25">
      <c r="A4" s="13">
        <v>1</v>
      </c>
      <c r="B4" s="111" t="s">
        <v>275</v>
      </c>
      <c r="C4" s="9" t="s">
        <v>6</v>
      </c>
      <c r="D4" s="112">
        <v>400</v>
      </c>
      <c r="E4" s="9"/>
      <c r="F4" s="113" t="s">
        <v>276</v>
      </c>
      <c r="G4" s="9">
        <v>12</v>
      </c>
      <c r="H4" s="10">
        <v>40</v>
      </c>
      <c r="I4" s="31"/>
      <c r="J4" s="114">
        <f>G4*H4*I4</f>
        <v>0</v>
      </c>
      <c r="K4" s="32">
        <f>L4*I4</f>
        <v>0</v>
      </c>
      <c r="L4" s="33"/>
    </row>
    <row r="5" spans="1:12" ht="18.75" customHeight="1" x14ac:dyDescent="0.25">
      <c r="A5" s="13">
        <v>2</v>
      </c>
      <c r="B5" s="111" t="s">
        <v>277</v>
      </c>
      <c r="C5" s="9" t="s">
        <v>6</v>
      </c>
      <c r="D5" s="112">
        <v>480</v>
      </c>
      <c r="E5" s="9"/>
      <c r="F5" s="113" t="s">
        <v>278</v>
      </c>
      <c r="G5" s="9">
        <v>8</v>
      </c>
      <c r="H5" s="10">
        <v>46</v>
      </c>
      <c r="I5" s="31"/>
      <c r="J5" s="114">
        <f t="shared" ref="J5:J18" si="0">G5*H5*I5</f>
        <v>0</v>
      </c>
      <c r="K5" s="32">
        <f t="shared" ref="K5:K18" si="1">L5*I5</f>
        <v>0</v>
      </c>
      <c r="L5" s="33"/>
    </row>
    <row r="6" spans="1:12" ht="18.75" customHeight="1" x14ac:dyDescent="0.25">
      <c r="A6" s="13">
        <v>3</v>
      </c>
      <c r="B6" s="111" t="s">
        <v>279</v>
      </c>
      <c r="C6" s="9" t="s">
        <v>6</v>
      </c>
      <c r="D6" s="112">
        <v>480</v>
      </c>
      <c r="E6" s="9"/>
      <c r="F6" s="113" t="s">
        <v>280</v>
      </c>
      <c r="G6" s="9">
        <v>8</v>
      </c>
      <c r="H6" s="10">
        <v>53</v>
      </c>
      <c r="I6" s="31"/>
      <c r="J6" s="114">
        <f t="shared" si="0"/>
        <v>0</v>
      </c>
      <c r="K6" s="32">
        <f t="shared" si="1"/>
        <v>0</v>
      </c>
      <c r="L6" s="33"/>
    </row>
    <row r="7" spans="1:12" ht="18.75" customHeight="1" x14ac:dyDescent="0.25">
      <c r="A7" s="13">
        <v>4</v>
      </c>
      <c r="B7" s="111" t="s">
        <v>277</v>
      </c>
      <c r="C7" s="9" t="s">
        <v>6</v>
      </c>
      <c r="D7" s="112">
        <v>360</v>
      </c>
      <c r="E7" s="9"/>
      <c r="F7" s="113" t="s">
        <v>281</v>
      </c>
      <c r="G7" s="9">
        <v>15</v>
      </c>
      <c r="H7" s="10">
        <v>38.5</v>
      </c>
      <c r="I7" s="31"/>
      <c r="J7" s="114">
        <f t="shared" si="0"/>
        <v>0</v>
      </c>
      <c r="K7" s="32">
        <f t="shared" si="1"/>
        <v>0</v>
      </c>
      <c r="L7" s="33"/>
    </row>
    <row r="8" spans="1:12" ht="18.75" customHeight="1" x14ac:dyDescent="0.25">
      <c r="A8" s="13">
        <v>5</v>
      </c>
      <c r="B8" s="111" t="s">
        <v>282</v>
      </c>
      <c r="C8" s="9" t="s">
        <v>6</v>
      </c>
      <c r="D8" s="112">
        <v>400</v>
      </c>
      <c r="E8" s="9"/>
      <c r="F8" s="113" t="s">
        <v>276</v>
      </c>
      <c r="G8" s="9">
        <v>12</v>
      </c>
      <c r="H8" s="10">
        <v>36</v>
      </c>
      <c r="I8" s="31"/>
      <c r="J8" s="114">
        <f t="shared" si="0"/>
        <v>0</v>
      </c>
      <c r="K8" s="32">
        <f t="shared" si="1"/>
        <v>0</v>
      </c>
      <c r="L8" s="33"/>
    </row>
    <row r="9" spans="1:12" ht="18.75" customHeight="1" x14ac:dyDescent="0.25">
      <c r="A9" s="13">
        <v>6</v>
      </c>
      <c r="B9" s="111" t="s">
        <v>283</v>
      </c>
      <c r="C9" s="9" t="s">
        <v>6</v>
      </c>
      <c r="D9" s="112">
        <v>400</v>
      </c>
      <c r="E9" s="9"/>
      <c r="F9" s="113" t="s">
        <v>276</v>
      </c>
      <c r="G9" s="9">
        <v>12</v>
      </c>
      <c r="H9" s="10">
        <v>36</v>
      </c>
      <c r="I9" s="31"/>
      <c r="J9" s="114">
        <f t="shared" si="0"/>
        <v>0</v>
      </c>
      <c r="K9" s="32">
        <f t="shared" si="1"/>
        <v>0</v>
      </c>
      <c r="L9" s="33"/>
    </row>
    <row r="10" spans="1:12" ht="18.75" customHeight="1" x14ac:dyDescent="0.25">
      <c r="A10" s="13">
        <v>7</v>
      </c>
      <c r="B10" s="111" t="s">
        <v>284</v>
      </c>
      <c r="C10" s="9" t="s">
        <v>6</v>
      </c>
      <c r="D10" s="112">
        <v>400</v>
      </c>
      <c r="E10" s="9"/>
      <c r="F10" s="113" t="s">
        <v>276</v>
      </c>
      <c r="G10" s="9">
        <v>12</v>
      </c>
      <c r="H10" s="10">
        <v>39</v>
      </c>
      <c r="I10" s="31"/>
      <c r="J10" s="114">
        <f t="shared" si="0"/>
        <v>0</v>
      </c>
      <c r="K10" s="32">
        <f t="shared" si="1"/>
        <v>0</v>
      </c>
      <c r="L10" s="33"/>
    </row>
    <row r="11" spans="1:12" ht="18.75" customHeight="1" x14ac:dyDescent="0.25">
      <c r="A11" s="13">
        <v>8</v>
      </c>
      <c r="B11" s="111" t="s">
        <v>285</v>
      </c>
      <c r="C11" s="9" t="s">
        <v>6</v>
      </c>
      <c r="D11" s="112">
        <v>400</v>
      </c>
      <c r="E11" s="9"/>
      <c r="F11" s="113" t="s">
        <v>276</v>
      </c>
      <c r="G11" s="9">
        <v>12</v>
      </c>
      <c r="H11" s="10">
        <v>39</v>
      </c>
      <c r="I11" s="31"/>
      <c r="J11" s="114">
        <f t="shared" si="0"/>
        <v>0</v>
      </c>
      <c r="K11" s="32">
        <f t="shared" si="1"/>
        <v>0</v>
      </c>
      <c r="L11" s="33"/>
    </row>
    <row r="12" spans="1:12" ht="18.75" customHeight="1" x14ac:dyDescent="0.25">
      <c r="A12" s="13">
        <v>9</v>
      </c>
      <c r="B12" s="111" t="s">
        <v>286</v>
      </c>
      <c r="C12" s="9" t="s">
        <v>6</v>
      </c>
      <c r="D12" s="112">
        <v>480</v>
      </c>
      <c r="E12" s="9"/>
      <c r="F12" s="113" t="s">
        <v>278</v>
      </c>
      <c r="G12" s="9">
        <v>8</v>
      </c>
      <c r="H12" s="10">
        <v>41</v>
      </c>
      <c r="I12" s="31"/>
      <c r="J12" s="114">
        <f t="shared" si="0"/>
        <v>0</v>
      </c>
      <c r="K12" s="32">
        <f t="shared" si="1"/>
        <v>0</v>
      </c>
      <c r="L12" s="33"/>
    </row>
    <row r="13" spans="1:12" ht="18.75" customHeight="1" x14ac:dyDescent="0.25">
      <c r="A13" s="13">
        <v>10</v>
      </c>
      <c r="B13" s="111" t="s">
        <v>287</v>
      </c>
      <c r="C13" s="9" t="s">
        <v>6</v>
      </c>
      <c r="D13" s="112">
        <v>480</v>
      </c>
      <c r="E13" s="9"/>
      <c r="F13" s="113" t="s">
        <v>278</v>
      </c>
      <c r="G13" s="9">
        <v>8</v>
      </c>
      <c r="H13" s="10">
        <v>41</v>
      </c>
      <c r="I13" s="31"/>
      <c r="J13" s="114">
        <f t="shared" si="0"/>
        <v>0</v>
      </c>
      <c r="K13" s="32">
        <f t="shared" si="1"/>
        <v>0</v>
      </c>
      <c r="L13" s="33"/>
    </row>
    <row r="14" spans="1:12" ht="18.75" customHeight="1" x14ac:dyDescent="0.25">
      <c r="A14" s="13">
        <v>11</v>
      </c>
      <c r="B14" s="111" t="s">
        <v>288</v>
      </c>
      <c r="C14" s="9" t="s">
        <v>6</v>
      </c>
      <c r="D14" s="112">
        <v>480</v>
      </c>
      <c r="E14" s="9"/>
      <c r="F14" s="113" t="s">
        <v>278</v>
      </c>
      <c r="G14" s="9">
        <v>8</v>
      </c>
      <c r="H14" s="10">
        <v>44</v>
      </c>
      <c r="I14" s="31"/>
      <c r="J14" s="114">
        <f t="shared" si="0"/>
        <v>0</v>
      </c>
      <c r="K14" s="32">
        <f t="shared" si="1"/>
        <v>0</v>
      </c>
      <c r="L14" s="33"/>
    </row>
    <row r="15" spans="1:12" ht="18.75" customHeight="1" x14ac:dyDescent="0.25">
      <c r="A15" s="13">
        <v>12</v>
      </c>
      <c r="B15" s="111" t="s">
        <v>289</v>
      </c>
      <c r="C15" s="34" t="s">
        <v>6</v>
      </c>
      <c r="D15" s="112">
        <v>480</v>
      </c>
      <c r="E15" s="9"/>
      <c r="F15" s="113" t="s">
        <v>278</v>
      </c>
      <c r="G15" s="9">
        <v>8</v>
      </c>
      <c r="H15" s="10">
        <v>44</v>
      </c>
      <c r="I15" s="31"/>
      <c r="J15" s="114">
        <f t="shared" si="0"/>
        <v>0</v>
      </c>
      <c r="K15" s="32">
        <f t="shared" si="1"/>
        <v>0</v>
      </c>
      <c r="L15" s="33"/>
    </row>
    <row r="16" spans="1:12" ht="18.75" customHeight="1" x14ac:dyDescent="0.25">
      <c r="A16" s="13">
        <v>13</v>
      </c>
      <c r="B16" s="111" t="s">
        <v>290</v>
      </c>
      <c r="C16" s="34" t="s">
        <v>6</v>
      </c>
      <c r="D16" s="115">
        <v>650</v>
      </c>
      <c r="E16" s="15"/>
      <c r="F16" s="116" t="s">
        <v>291</v>
      </c>
      <c r="G16" s="9">
        <v>8</v>
      </c>
      <c r="H16" s="10">
        <v>76</v>
      </c>
      <c r="I16" s="31"/>
      <c r="J16" s="114">
        <f t="shared" si="0"/>
        <v>0</v>
      </c>
      <c r="K16" s="32">
        <f t="shared" si="1"/>
        <v>0</v>
      </c>
      <c r="L16" s="33"/>
    </row>
    <row r="17" spans="1:12" ht="18.75" customHeight="1" x14ac:dyDescent="0.25">
      <c r="A17" s="13">
        <v>14</v>
      </c>
      <c r="B17" s="117" t="s">
        <v>292</v>
      </c>
      <c r="C17" s="34" t="s">
        <v>6</v>
      </c>
      <c r="D17" s="118">
        <v>3000</v>
      </c>
      <c r="E17" s="15"/>
      <c r="F17" s="119" t="s">
        <v>293</v>
      </c>
      <c r="G17" s="9">
        <v>8</v>
      </c>
      <c r="H17" s="10">
        <v>83</v>
      </c>
      <c r="I17" s="31"/>
      <c r="J17" s="114">
        <f t="shared" si="0"/>
        <v>0</v>
      </c>
      <c r="K17" s="32">
        <f t="shared" si="1"/>
        <v>0</v>
      </c>
      <c r="L17" s="33"/>
    </row>
    <row r="18" spans="1:12" ht="18.75" customHeight="1" x14ac:dyDescent="0.25">
      <c r="A18" s="13">
        <v>15</v>
      </c>
      <c r="B18" s="117" t="s">
        <v>294</v>
      </c>
      <c r="C18" s="34" t="s">
        <v>6</v>
      </c>
      <c r="D18" s="118">
        <v>3000</v>
      </c>
      <c r="E18" s="15"/>
      <c r="F18" s="119" t="s">
        <v>293</v>
      </c>
      <c r="G18" s="9">
        <v>8</v>
      </c>
      <c r="H18" s="10">
        <v>122</v>
      </c>
      <c r="I18" s="31"/>
      <c r="J18" s="114">
        <f t="shared" si="0"/>
        <v>0</v>
      </c>
      <c r="K18" s="32">
        <f t="shared" si="1"/>
        <v>0</v>
      </c>
      <c r="L18" s="33"/>
    </row>
    <row r="19" spans="1:12" ht="18.75" customHeight="1" thickBot="1" x14ac:dyDescent="0.3">
      <c r="A19" s="253"/>
      <c r="B19" s="254"/>
      <c r="C19" s="254"/>
      <c r="D19" s="254"/>
      <c r="E19" s="254"/>
      <c r="F19" s="254"/>
      <c r="G19" s="254"/>
      <c r="H19" s="255"/>
      <c r="I19" s="83">
        <f>SUM(I4:I18)</f>
        <v>0</v>
      </c>
      <c r="J19" s="120">
        <f>SUM(J4:J18)</f>
        <v>0</v>
      </c>
      <c r="K19" s="121">
        <f>SUM(K4:K18)</f>
        <v>0</v>
      </c>
      <c r="L19" s="122"/>
    </row>
    <row r="20" spans="1:12" ht="18.75" customHeight="1" x14ac:dyDescent="0.25">
      <c r="A20" s="287" t="s">
        <v>15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</row>
    <row r="21" spans="1:12" ht="18.75" customHeight="1" x14ac:dyDescent="0.25">
      <c r="A21" s="49"/>
      <c r="B21" s="123" t="s">
        <v>75</v>
      </c>
      <c r="C21" s="38" t="s">
        <v>6</v>
      </c>
      <c r="D21" s="38">
        <v>360</v>
      </c>
      <c r="E21" s="38" t="s">
        <v>76</v>
      </c>
      <c r="F21" s="89" t="s">
        <v>7</v>
      </c>
      <c r="G21" s="38">
        <v>45</v>
      </c>
      <c r="H21" s="114">
        <v>40</v>
      </c>
      <c r="I21" s="79"/>
      <c r="J21" s="114">
        <f>G21*H21*I21</f>
        <v>0</v>
      </c>
      <c r="K21" s="38">
        <f>L21*I21</f>
        <v>0</v>
      </c>
      <c r="L21" s="38">
        <v>18.3</v>
      </c>
    </row>
    <row r="22" spans="1:12" ht="18.75" customHeight="1" x14ac:dyDescent="0.25">
      <c r="A22" s="49"/>
      <c r="B22" s="123" t="s">
        <v>77</v>
      </c>
      <c r="C22" s="38" t="s">
        <v>6</v>
      </c>
      <c r="D22" s="38">
        <v>310</v>
      </c>
      <c r="E22" s="38" t="s">
        <v>76</v>
      </c>
      <c r="F22" s="89" t="s">
        <v>7</v>
      </c>
      <c r="G22" s="38">
        <v>45</v>
      </c>
      <c r="H22" s="114">
        <v>49</v>
      </c>
      <c r="I22" s="79"/>
      <c r="J22" s="114">
        <f t="shared" ref="J22:J44" si="2">G22*H22*I22</f>
        <v>0</v>
      </c>
      <c r="K22" s="38">
        <f t="shared" ref="K22:K44" si="3">L22*I22</f>
        <v>0</v>
      </c>
      <c r="L22" s="38">
        <v>17.2</v>
      </c>
    </row>
    <row r="23" spans="1:12" ht="18.75" customHeight="1" x14ac:dyDescent="0.25">
      <c r="A23" s="49"/>
      <c r="B23" s="123" t="s">
        <v>79</v>
      </c>
      <c r="C23" s="38" t="s">
        <v>6</v>
      </c>
      <c r="D23" s="38">
        <v>360</v>
      </c>
      <c r="E23" s="38" t="s">
        <v>78</v>
      </c>
      <c r="F23" s="89" t="s">
        <v>7</v>
      </c>
      <c r="G23" s="38">
        <v>45</v>
      </c>
      <c r="H23" s="114">
        <v>40</v>
      </c>
      <c r="I23" s="79"/>
      <c r="J23" s="114">
        <f t="shared" si="2"/>
        <v>0</v>
      </c>
      <c r="K23" s="38">
        <f t="shared" si="3"/>
        <v>0</v>
      </c>
      <c r="L23" s="38">
        <v>18.3</v>
      </c>
    </row>
    <row r="24" spans="1:12" ht="18.75" customHeight="1" x14ac:dyDescent="0.25">
      <c r="A24" s="49"/>
      <c r="B24" s="123" t="s">
        <v>80</v>
      </c>
      <c r="C24" s="38" t="s">
        <v>6</v>
      </c>
      <c r="D24" s="38">
        <v>360</v>
      </c>
      <c r="E24" s="38" t="s">
        <v>78</v>
      </c>
      <c r="F24" s="89" t="s">
        <v>7</v>
      </c>
      <c r="G24" s="38">
        <v>45</v>
      </c>
      <c r="H24" s="114">
        <v>40</v>
      </c>
      <c r="I24" s="79"/>
      <c r="J24" s="114">
        <f t="shared" si="2"/>
        <v>0</v>
      </c>
      <c r="K24" s="38">
        <f t="shared" si="3"/>
        <v>0</v>
      </c>
      <c r="L24" s="38">
        <v>18.3</v>
      </c>
    </row>
    <row r="25" spans="1:12" ht="18.75" customHeight="1" x14ac:dyDescent="0.25">
      <c r="A25" s="49"/>
      <c r="B25" s="123" t="s">
        <v>8</v>
      </c>
      <c r="C25" s="38" t="s">
        <v>6</v>
      </c>
      <c r="D25" s="38">
        <v>360</v>
      </c>
      <c r="E25" s="38" t="s">
        <v>78</v>
      </c>
      <c r="F25" s="89" t="s">
        <v>7</v>
      </c>
      <c r="G25" s="38">
        <v>45</v>
      </c>
      <c r="H25" s="114">
        <v>41</v>
      </c>
      <c r="I25" s="79"/>
      <c r="J25" s="114">
        <f t="shared" si="2"/>
        <v>0</v>
      </c>
      <c r="K25" s="38">
        <f t="shared" si="3"/>
        <v>0</v>
      </c>
      <c r="L25" s="38">
        <v>18.3</v>
      </c>
    </row>
    <row r="26" spans="1:12" ht="18.75" customHeight="1" x14ac:dyDescent="0.25">
      <c r="A26" s="49"/>
      <c r="B26" s="123" t="s">
        <v>9</v>
      </c>
      <c r="C26" s="38" t="s">
        <v>6</v>
      </c>
      <c r="D26" s="38">
        <v>360</v>
      </c>
      <c r="E26" s="38" t="s">
        <v>78</v>
      </c>
      <c r="F26" s="89" t="s">
        <v>7</v>
      </c>
      <c r="G26" s="38">
        <v>45</v>
      </c>
      <c r="H26" s="114">
        <v>41</v>
      </c>
      <c r="I26" s="79"/>
      <c r="J26" s="114">
        <f t="shared" si="2"/>
        <v>0</v>
      </c>
      <c r="K26" s="38">
        <f t="shared" si="3"/>
        <v>0</v>
      </c>
      <c r="L26" s="38">
        <v>18.3</v>
      </c>
    </row>
    <row r="27" spans="1:12" ht="18.75" customHeight="1" x14ac:dyDescent="0.25">
      <c r="A27" s="49"/>
      <c r="B27" s="123" t="s">
        <v>81</v>
      </c>
      <c r="C27" s="38" t="s">
        <v>6</v>
      </c>
      <c r="D27" s="38">
        <v>360</v>
      </c>
      <c r="E27" s="38" t="s">
        <v>82</v>
      </c>
      <c r="F27" s="89" t="s">
        <v>7</v>
      </c>
      <c r="G27" s="38">
        <v>45</v>
      </c>
      <c r="H27" s="114">
        <v>42</v>
      </c>
      <c r="I27" s="79"/>
      <c r="J27" s="114">
        <f t="shared" si="2"/>
        <v>0</v>
      </c>
      <c r="K27" s="38">
        <f t="shared" si="3"/>
        <v>0</v>
      </c>
      <c r="L27" s="38">
        <v>18.3</v>
      </c>
    </row>
    <row r="28" spans="1:12" ht="18.75" customHeight="1" x14ac:dyDescent="0.25">
      <c r="A28" s="49"/>
      <c r="B28" s="123" t="s">
        <v>83</v>
      </c>
      <c r="C28" s="38" t="s">
        <v>6</v>
      </c>
      <c r="D28" s="38">
        <v>100</v>
      </c>
      <c r="E28" s="38" t="s">
        <v>84</v>
      </c>
      <c r="F28" s="89" t="s">
        <v>50</v>
      </c>
      <c r="G28" s="38">
        <v>90</v>
      </c>
      <c r="H28" s="114">
        <v>33</v>
      </c>
      <c r="I28" s="79"/>
      <c r="J28" s="114">
        <f t="shared" si="2"/>
        <v>0</v>
      </c>
      <c r="K28" s="38">
        <f t="shared" si="3"/>
        <v>0</v>
      </c>
      <c r="L28" s="38">
        <v>10.199999999999999</v>
      </c>
    </row>
    <row r="29" spans="1:12" ht="18.75" customHeight="1" x14ac:dyDescent="0.25">
      <c r="A29" s="49"/>
      <c r="B29" s="123" t="s">
        <v>85</v>
      </c>
      <c r="C29" s="38" t="s">
        <v>6</v>
      </c>
      <c r="D29" s="38">
        <v>360</v>
      </c>
      <c r="E29" s="38" t="s">
        <v>86</v>
      </c>
      <c r="F29" s="89" t="s">
        <v>7</v>
      </c>
      <c r="G29" s="38">
        <v>45</v>
      </c>
      <c r="H29" s="114">
        <v>41</v>
      </c>
      <c r="I29" s="79"/>
      <c r="J29" s="114">
        <f t="shared" si="2"/>
        <v>0</v>
      </c>
      <c r="K29" s="38">
        <f t="shared" si="3"/>
        <v>0</v>
      </c>
      <c r="L29" s="38">
        <v>18.3</v>
      </c>
    </row>
    <row r="30" spans="1:12" ht="18.75" customHeight="1" x14ac:dyDescent="0.25">
      <c r="A30" s="49"/>
      <c r="B30" s="123" t="s">
        <v>85</v>
      </c>
      <c r="C30" s="38" t="s">
        <v>6</v>
      </c>
      <c r="D30" s="38">
        <v>100</v>
      </c>
      <c r="E30" s="38" t="s">
        <v>86</v>
      </c>
      <c r="F30" s="89" t="s">
        <v>50</v>
      </c>
      <c r="G30" s="38">
        <v>90</v>
      </c>
      <c r="H30" s="114">
        <v>31.5</v>
      </c>
      <c r="I30" s="79"/>
      <c r="J30" s="114">
        <f t="shared" si="2"/>
        <v>0</v>
      </c>
      <c r="K30" s="38">
        <f t="shared" si="3"/>
        <v>0</v>
      </c>
      <c r="L30" s="38">
        <v>10.199999999999999</v>
      </c>
    </row>
    <row r="31" spans="1:12" ht="18.75" customHeight="1" x14ac:dyDescent="0.25">
      <c r="A31" s="49"/>
      <c r="B31" s="123" t="s">
        <v>87</v>
      </c>
      <c r="C31" s="38" t="s">
        <v>6</v>
      </c>
      <c r="D31" s="38">
        <v>360</v>
      </c>
      <c r="E31" s="38" t="s">
        <v>86</v>
      </c>
      <c r="F31" s="89" t="s">
        <v>7</v>
      </c>
      <c r="G31" s="38">
        <v>45</v>
      </c>
      <c r="H31" s="114">
        <v>41</v>
      </c>
      <c r="I31" s="79"/>
      <c r="J31" s="114">
        <f t="shared" si="2"/>
        <v>0</v>
      </c>
      <c r="K31" s="38">
        <f t="shared" si="3"/>
        <v>0</v>
      </c>
      <c r="L31" s="38">
        <v>18.3</v>
      </c>
    </row>
    <row r="32" spans="1:12" ht="18.75" customHeight="1" x14ac:dyDescent="0.25">
      <c r="A32" s="49"/>
      <c r="B32" s="123" t="s">
        <v>87</v>
      </c>
      <c r="C32" s="38" t="s">
        <v>6</v>
      </c>
      <c r="D32" s="38">
        <v>100</v>
      </c>
      <c r="E32" s="38" t="s">
        <v>84</v>
      </c>
      <c r="F32" s="89" t="s">
        <v>50</v>
      </c>
      <c r="G32" s="38">
        <v>90</v>
      </c>
      <c r="H32" s="114">
        <v>32</v>
      </c>
      <c r="I32" s="79"/>
      <c r="J32" s="114">
        <f t="shared" si="2"/>
        <v>0</v>
      </c>
      <c r="K32" s="38">
        <f t="shared" si="3"/>
        <v>0</v>
      </c>
      <c r="L32" s="38">
        <v>10.199999999999999</v>
      </c>
    </row>
    <row r="33" spans="1:12" ht="18.75" customHeight="1" x14ac:dyDescent="0.25">
      <c r="A33" s="49"/>
      <c r="B33" s="123" t="s">
        <v>87</v>
      </c>
      <c r="C33" s="38" t="s">
        <v>6</v>
      </c>
      <c r="D33" s="38">
        <v>100</v>
      </c>
      <c r="E33" s="38" t="s">
        <v>86</v>
      </c>
      <c r="F33" s="89" t="s">
        <v>7</v>
      </c>
      <c r="G33" s="38">
        <v>105</v>
      </c>
      <c r="H33" s="114">
        <v>32</v>
      </c>
      <c r="I33" s="79"/>
      <c r="J33" s="114">
        <f t="shared" si="2"/>
        <v>0</v>
      </c>
      <c r="K33" s="38">
        <f t="shared" si="3"/>
        <v>0</v>
      </c>
      <c r="L33" s="38">
        <v>12.7</v>
      </c>
    </row>
    <row r="34" spans="1:12" ht="18.75" customHeight="1" x14ac:dyDescent="0.25">
      <c r="A34" s="49"/>
      <c r="B34" s="123" t="s">
        <v>88</v>
      </c>
      <c r="C34" s="38" t="s">
        <v>6</v>
      </c>
      <c r="D34" s="38">
        <v>100</v>
      </c>
      <c r="E34" s="38" t="s">
        <v>84</v>
      </c>
      <c r="F34" s="89" t="s">
        <v>50</v>
      </c>
      <c r="G34" s="38">
        <v>90</v>
      </c>
      <c r="H34" s="114">
        <v>33</v>
      </c>
      <c r="I34" s="79"/>
      <c r="J34" s="114">
        <f t="shared" si="2"/>
        <v>0</v>
      </c>
      <c r="K34" s="38">
        <f t="shared" si="3"/>
        <v>0</v>
      </c>
      <c r="L34" s="38">
        <v>10.199999999999999</v>
      </c>
    </row>
    <row r="35" spans="1:12" ht="18.75" customHeight="1" x14ac:dyDescent="0.25">
      <c r="A35" s="49"/>
      <c r="B35" s="123" t="s">
        <v>89</v>
      </c>
      <c r="C35" s="38" t="s">
        <v>6</v>
      </c>
      <c r="D35" s="38">
        <v>100</v>
      </c>
      <c r="E35" s="38" t="s">
        <v>90</v>
      </c>
      <c r="F35" s="89" t="s">
        <v>50</v>
      </c>
      <c r="G35" s="38">
        <v>90</v>
      </c>
      <c r="H35" s="114">
        <v>34</v>
      </c>
      <c r="I35" s="79"/>
      <c r="J35" s="114">
        <f t="shared" si="2"/>
        <v>0</v>
      </c>
      <c r="K35" s="38">
        <f t="shared" si="3"/>
        <v>0</v>
      </c>
      <c r="L35" s="38">
        <v>10.199999999999999</v>
      </c>
    </row>
    <row r="36" spans="1:12" ht="18.75" customHeight="1" x14ac:dyDescent="0.25">
      <c r="A36" s="49"/>
      <c r="B36" s="123" t="s">
        <v>91</v>
      </c>
      <c r="C36" s="38" t="s">
        <v>6</v>
      </c>
      <c r="D36" s="38">
        <v>360</v>
      </c>
      <c r="E36" s="38" t="s">
        <v>82</v>
      </c>
      <c r="F36" s="89" t="s">
        <v>7</v>
      </c>
      <c r="G36" s="38">
        <v>45</v>
      </c>
      <c r="H36" s="114">
        <v>51</v>
      </c>
      <c r="I36" s="79"/>
      <c r="J36" s="114">
        <f t="shared" si="2"/>
        <v>0</v>
      </c>
      <c r="K36" s="38">
        <f t="shared" si="3"/>
        <v>0</v>
      </c>
      <c r="L36" s="38">
        <v>18.3</v>
      </c>
    </row>
    <row r="37" spans="1:12" ht="18.75" customHeight="1" x14ac:dyDescent="0.25">
      <c r="A37" s="49"/>
      <c r="B37" s="123" t="s">
        <v>93</v>
      </c>
      <c r="C37" s="38" t="s">
        <v>6</v>
      </c>
      <c r="D37" s="38">
        <v>350</v>
      </c>
      <c r="E37" s="38" t="s">
        <v>92</v>
      </c>
      <c r="F37" s="89" t="s">
        <v>7</v>
      </c>
      <c r="G37" s="38">
        <v>45</v>
      </c>
      <c r="H37" s="114">
        <v>44</v>
      </c>
      <c r="I37" s="79"/>
      <c r="J37" s="114">
        <f t="shared" si="2"/>
        <v>0</v>
      </c>
      <c r="K37" s="38">
        <f t="shared" si="3"/>
        <v>0</v>
      </c>
      <c r="L37" s="38">
        <v>18.2</v>
      </c>
    </row>
    <row r="38" spans="1:12" ht="18.75" customHeight="1" x14ac:dyDescent="0.25">
      <c r="A38" s="49"/>
      <c r="B38" s="123" t="s">
        <v>94</v>
      </c>
      <c r="C38" s="38" t="s">
        <v>6</v>
      </c>
      <c r="D38" s="38">
        <v>350</v>
      </c>
      <c r="E38" s="38" t="s">
        <v>92</v>
      </c>
      <c r="F38" s="89" t="s">
        <v>7</v>
      </c>
      <c r="G38" s="38">
        <v>45</v>
      </c>
      <c r="H38" s="114">
        <v>38.5</v>
      </c>
      <c r="I38" s="79"/>
      <c r="J38" s="114">
        <f t="shared" si="2"/>
        <v>0</v>
      </c>
      <c r="K38" s="38">
        <f t="shared" si="3"/>
        <v>0</v>
      </c>
      <c r="L38" s="38">
        <v>18.2</v>
      </c>
    </row>
    <row r="39" spans="1:12" ht="18.75" customHeight="1" x14ac:dyDescent="0.25">
      <c r="A39" s="49"/>
      <c r="B39" s="123" t="s">
        <v>95</v>
      </c>
      <c r="C39" s="38" t="s">
        <v>6</v>
      </c>
      <c r="D39" s="38">
        <v>350</v>
      </c>
      <c r="E39" s="38" t="s">
        <v>92</v>
      </c>
      <c r="F39" s="89" t="s">
        <v>7</v>
      </c>
      <c r="G39" s="38">
        <v>45</v>
      </c>
      <c r="H39" s="114">
        <v>44</v>
      </c>
      <c r="I39" s="79"/>
      <c r="J39" s="114">
        <f t="shared" si="2"/>
        <v>0</v>
      </c>
      <c r="K39" s="38">
        <f t="shared" si="3"/>
        <v>0</v>
      </c>
      <c r="L39" s="38">
        <v>18.2</v>
      </c>
    </row>
    <row r="40" spans="1:12" ht="18.75" customHeight="1" x14ac:dyDescent="0.25">
      <c r="A40" s="49"/>
      <c r="B40" s="123" t="s">
        <v>97</v>
      </c>
      <c r="C40" s="38" t="s">
        <v>6</v>
      </c>
      <c r="D40" s="38">
        <v>350</v>
      </c>
      <c r="E40" s="38" t="s">
        <v>96</v>
      </c>
      <c r="F40" s="89" t="s">
        <v>7</v>
      </c>
      <c r="G40" s="38">
        <v>45</v>
      </c>
      <c r="H40" s="114">
        <v>43</v>
      </c>
      <c r="I40" s="79"/>
      <c r="J40" s="114">
        <f t="shared" si="2"/>
        <v>0</v>
      </c>
      <c r="K40" s="38">
        <f t="shared" si="3"/>
        <v>0</v>
      </c>
      <c r="L40" s="38">
        <v>18.2</v>
      </c>
    </row>
    <row r="41" spans="1:12" ht="18.75" customHeight="1" x14ac:dyDescent="0.25">
      <c r="A41" s="49"/>
      <c r="B41" s="123" t="s">
        <v>98</v>
      </c>
      <c r="C41" s="38" t="s">
        <v>6</v>
      </c>
      <c r="D41" s="38">
        <v>350</v>
      </c>
      <c r="E41" s="38" t="s">
        <v>96</v>
      </c>
      <c r="F41" s="89" t="s">
        <v>7</v>
      </c>
      <c r="G41" s="38">
        <v>45</v>
      </c>
      <c r="H41" s="114">
        <v>55</v>
      </c>
      <c r="I41" s="79"/>
      <c r="J41" s="114">
        <f t="shared" si="2"/>
        <v>0</v>
      </c>
      <c r="K41" s="38">
        <f t="shared" si="3"/>
        <v>0</v>
      </c>
      <c r="L41" s="38">
        <v>18.2</v>
      </c>
    </row>
    <row r="42" spans="1:12" ht="18.75" customHeight="1" x14ac:dyDescent="0.25">
      <c r="A42" s="49"/>
      <c r="B42" s="123" t="s">
        <v>99</v>
      </c>
      <c r="C42" s="38" t="s">
        <v>6</v>
      </c>
      <c r="D42" s="38">
        <v>250</v>
      </c>
      <c r="E42" s="38" t="s">
        <v>96</v>
      </c>
      <c r="F42" s="89" t="s">
        <v>7</v>
      </c>
      <c r="G42" s="38">
        <v>60</v>
      </c>
      <c r="H42" s="114">
        <v>43</v>
      </c>
      <c r="I42" s="79"/>
      <c r="J42" s="114">
        <f t="shared" si="2"/>
        <v>0</v>
      </c>
      <c r="K42" s="38">
        <f t="shared" si="3"/>
        <v>0</v>
      </c>
      <c r="L42" s="38">
        <v>18.2</v>
      </c>
    </row>
    <row r="43" spans="1:12" ht="18.75" customHeight="1" x14ac:dyDescent="0.25">
      <c r="A43" s="49"/>
      <c r="B43" s="123" t="s">
        <v>100</v>
      </c>
      <c r="C43" s="38" t="s">
        <v>6</v>
      </c>
      <c r="D43" s="38">
        <v>350</v>
      </c>
      <c r="E43" s="38" t="s">
        <v>96</v>
      </c>
      <c r="F43" s="89" t="s">
        <v>7</v>
      </c>
      <c r="G43" s="38">
        <v>45</v>
      </c>
      <c r="H43" s="114">
        <v>52</v>
      </c>
      <c r="I43" s="79"/>
      <c r="J43" s="114">
        <f t="shared" si="2"/>
        <v>0</v>
      </c>
      <c r="K43" s="38">
        <f t="shared" si="3"/>
        <v>0</v>
      </c>
      <c r="L43" s="38">
        <v>18.2</v>
      </c>
    </row>
    <row r="44" spans="1:12" ht="18.75" customHeight="1" x14ac:dyDescent="0.25">
      <c r="A44" s="49"/>
      <c r="B44" s="123" t="s">
        <v>101</v>
      </c>
      <c r="C44" s="38" t="s">
        <v>6</v>
      </c>
      <c r="D44" s="38">
        <v>350</v>
      </c>
      <c r="E44" s="38" t="s">
        <v>96</v>
      </c>
      <c r="F44" s="89" t="s">
        <v>7</v>
      </c>
      <c r="G44" s="38">
        <v>45</v>
      </c>
      <c r="H44" s="114">
        <v>53</v>
      </c>
      <c r="I44" s="79"/>
      <c r="J44" s="114">
        <f t="shared" si="2"/>
        <v>0</v>
      </c>
      <c r="K44" s="38">
        <f t="shared" si="3"/>
        <v>0</v>
      </c>
      <c r="L44" s="38">
        <v>18.2</v>
      </c>
    </row>
    <row r="45" spans="1:12" ht="18.75" customHeight="1" x14ac:dyDescent="0.25">
      <c r="A45" s="4"/>
      <c r="B45" s="45"/>
      <c r="C45" s="19"/>
      <c r="D45" s="19"/>
      <c r="E45" s="11"/>
      <c r="F45" s="124"/>
      <c r="G45" s="19"/>
      <c r="H45" s="11"/>
      <c r="I45" s="125">
        <f>SUM(I21:I44)</f>
        <v>0</v>
      </c>
      <c r="J45" s="126">
        <f>SUM(J21:J44)</f>
        <v>0</v>
      </c>
      <c r="K45" s="127">
        <f>SUM(K21:K44)</f>
        <v>0</v>
      </c>
      <c r="L45" s="28"/>
    </row>
    <row r="46" spans="1:12" ht="18.75" customHeight="1" x14ac:dyDescent="0.25">
      <c r="A46" s="287" t="s">
        <v>295</v>
      </c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</row>
    <row r="47" spans="1:12" ht="18.75" customHeight="1" x14ac:dyDescent="0.25">
      <c r="A47" s="128"/>
      <c r="B47" s="129" t="s">
        <v>296</v>
      </c>
      <c r="C47" s="23" t="s">
        <v>6</v>
      </c>
      <c r="D47" s="23">
        <v>425</v>
      </c>
      <c r="E47" s="20"/>
      <c r="F47" s="130" t="s">
        <v>7</v>
      </c>
      <c r="G47" s="23">
        <v>12</v>
      </c>
      <c r="H47" s="21">
        <v>42</v>
      </c>
      <c r="I47" s="31"/>
      <c r="J47" s="21">
        <f>G47*H47*I47</f>
        <v>0</v>
      </c>
      <c r="K47" s="23">
        <f>I47*L47</f>
        <v>0</v>
      </c>
      <c r="L47" s="38"/>
    </row>
    <row r="48" spans="1:12" ht="18.75" customHeight="1" x14ac:dyDescent="0.25">
      <c r="A48" s="128"/>
      <c r="B48" s="129" t="s">
        <v>297</v>
      </c>
      <c r="C48" s="23" t="s">
        <v>6</v>
      </c>
      <c r="D48" s="23">
        <v>425</v>
      </c>
      <c r="E48" s="20"/>
      <c r="F48" s="130" t="s">
        <v>7</v>
      </c>
      <c r="G48" s="23">
        <v>12</v>
      </c>
      <c r="H48" s="21">
        <v>41</v>
      </c>
      <c r="I48" s="31"/>
      <c r="J48" s="21">
        <f t="shared" ref="J48:J72" si="4">G48*H48*I48</f>
        <v>0</v>
      </c>
      <c r="K48" s="23">
        <f t="shared" ref="K48:K72" si="5">I48*L48</f>
        <v>0</v>
      </c>
      <c r="L48" s="38"/>
    </row>
    <row r="49" spans="1:12" ht="18.75" customHeight="1" x14ac:dyDescent="0.25">
      <c r="A49" s="128"/>
      <c r="B49" s="129" t="s">
        <v>298</v>
      </c>
      <c r="C49" s="23" t="s">
        <v>6</v>
      </c>
      <c r="D49" s="23">
        <v>720</v>
      </c>
      <c r="E49" s="20"/>
      <c r="F49" s="130" t="s">
        <v>299</v>
      </c>
      <c r="G49" s="23">
        <v>8</v>
      </c>
      <c r="H49" s="21">
        <v>77.5</v>
      </c>
      <c r="I49" s="31"/>
      <c r="J49" s="21">
        <f t="shared" si="4"/>
        <v>0</v>
      </c>
      <c r="K49" s="23">
        <f t="shared" si="5"/>
        <v>0</v>
      </c>
      <c r="L49" s="38"/>
    </row>
    <row r="50" spans="1:12" ht="18.75" customHeight="1" x14ac:dyDescent="0.25">
      <c r="A50" s="128"/>
      <c r="B50" s="129" t="s">
        <v>300</v>
      </c>
      <c r="C50" s="23" t="s">
        <v>6</v>
      </c>
      <c r="D50" s="23">
        <v>720</v>
      </c>
      <c r="E50" s="20"/>
      <c r="F50" s="130" t="s">
        <v>299</v>
      </c>
      <c r="G50" s="23">
        <v>8</v>
      </c>
      <c r="H50" s="21">
        <v>69</v>
      </c>
      <c r="I50" s="31"/>
      <c r="J50" s="21">
        <f t="shared" si="4"/>
        <v>0</v>
      </c>
      <c r="K50" s="23">
        <f t="shared" si="5"/>
        <v>0</v>
      </c>
      <c r="L50" s="38"/>
    </row>
    <row r="51" spans="1:12" ht="18.75" customHeight="1" x14ac:dyDescent="0.25">
      <c r="A51" s="128"/>
      <c r="B51" s="129" t="s">
        <v>301</v>
      </c>
      <c r="C51" s="23" t="s">
        <v>6</v>
      </c>
      <c r="D51" s="23">
        <v>1500</v>
      </c>
      <c r="E51" s="20"/>
      <c r="F51" s="130" t="s">
        <v>299</v>
      </c>
      <c r="G51" s="23">
        <v>6</v>
      </c>
      <c r="H51" s="21">
        <v>147</v>
      </c>
      <c r="I51" s="31"/>
      <c r="J51" s="21">
        <f t="shared" si="4"/>
        <v>0</v>
      </c>
      <c r="K51" s="23">
        <f t="shared" si="5"/>
        <v>0</v>
      </c>
      <c r="L51" s="38"/>
    </row>
    <row r="52" spans="1:12" ht="18.75" customHeight="1" x14ac:dyDescent="0.25">
      <c r="A52" s="128"/>
      <c r="B52" s="129" t="s">
        <v>302</v>
      </c>
      <c r="C52" s="23" t="s">
        <v>6</v>
      </c>
      <c r="D52" s="23">
        <v>720</v>
      </c>
      <c r="E52" s="20"/>
      <c r="F52" s="130" t="s">
        <v>299</v>
      </c>
      <c r="G52" s="23">
        <v>8</v>
      </c>
      <c r="H52" s="21">
        <v>85</v>
      </c>
      <c r="I52" s="31"/>
      <c r="J52" s="21">
        <f t="shared" si="4"/>
        <v>0</v>
      </c>
      <c r="K52" s="23">
        <f t="shared" si="5"/>
        <v>0</v>
      </c>
      <c r="L52" s="38"/>
    </row>
    <row r="53" spans="1:12" ht="18.75" customHeight="1" x14ac:dyDescent="0.25">
      <c r="A53" s="128"/>
      <c r="B53" s="129" t="s">
        <v>302</v>
      </c>
      <c r="C53" s="23" t="s">
        <v>6</v>
      </c>
      <c r="D53" s="23">
        <v>1500</v>
      </c>
      <c r="E53" s="20"/>
      <c r="F53" s="130" t="s">
        <v>299</v>
      </c>
      <c r="G53" s="23">
        <v>8</v>
      </c>
      <c r="H53" s="21">
        <v>140</v>
      </c>
      <c r="I53" s="31"/>
      <c r="J53" s="21">
        <f t="shared" si="4"/>
        <v>0</v>
      </c>
      <c r="K53" s="23">
        <f t="shared" si="5"/>
        <v>0</v>
      </c>
      <c r="L53" s="38"/>
    </row>
    <row r="54" spans="1:12" ht="18.75" customHeight="1" x14ac:dyDescent="0.25">
      <c r="A54" s="128"/>
      <c r="B54" s="129" t="s">
        <v>303</v>
      </c>
      <c r="C54" s="23" t="s">
        <v>6</v>
      </c>
      <c r="D54" s="23">
        <v>720</v>
      </c>
      <c r="E54" s="20"/>
      <c r="F54" s="130" t="s">
        <v>299</v>
      </c>
      <c r="G54" s="23">
        <v>8</v>
      </c>
      <c r="H54" s="21">
        <v>61</v>
      </c>
      <c r="I54" s="31"/>
      <c r="J54" s="21">
        <f t="shared" si="4"/>
        <v>0</v>
      </c>
      <c r="K54" s="23">
        <f t="shared" si="5"/>
        <v>0</v>
      </c>
      <c r="L54" s="38"/>
    </row>
    <row r="55" spans="1:12" ht="18.75" customHeight="1" x14ac:dyDescent="0.25">
      <c r="A55" s="128"/>
      <c r="B55" s="129" t="s">
        <v>304</v>
      </c>
      <c r="C55" s="23" t="s">
        <v>6</v>
      </c>
      <c r="D55" s="23">
        <v>720</v>
      </c>
      <c r="E55" s="20"/>
      <c r="F55" s="130" t="s">
        <v>299</v>
      </c>
      <c r="G55" s="23">
        <v>8</v>
      </c>
      <c r="H55" s="21">
        <v>62</v>
      </c>
      <c r="I55" s="31"/>
      <c r="J55" s="21">
        <f t="shared" si="4"/>
        <v>0</v>
      </c>
      <c r="K55" s="23">
        <f t="shared" si="5"/>
        <v>0</v>
      </c>
      <c r="L55" s="38"/>
    </row>
    <row r="56" spans="1:12" ht="18.75" customHeight="1" x14ac:dyDescent="0.25">
      <c r="A56" s="128"/>
      <c r="B56" s="129" t="s">
        <v>305</v>
      </c>
      <c r="C56" s="23" t="s">
        <v>6</v>
      </c>
      <c r="D56" s="23">
        <v>720</v>
      </c>
      <c r="E56" s="20"/>
      <c r="F56" s="130" t="s">
        <v>299</v>
      </c>
      <c r="G56" s="23">
        <v>8</v>
      </c>
      <c r="H56" s="21">
        <v>65</v>
      </c>
      <c r="I56" s="31"/>
      <c r="J56" s="21">
        <f t="shared" si="4"/>
        <v>0</v>
      </c>
      <c r="K56" s="23">
        <f t="shared" si="5"/>
        <v>0</v>
      </c>
      <c r="L56" s="38"/>
    </row>
    <row r="57" spans="1:12" ht="18.75" customHeight="1" x14ac:dyDescent="0.25">
      <c r="A57" s="128"/>
      <c r="B57" s="129" t="s">
        <v>306</v>
      </c>
      <c r="C57" s="23" t="s">
        <v>6</v>
      </c>
      <c r="D57" s="23">
        <v>720</v>
      </c>
      <c r="E57" s="20"/>
      <c r="F57" s="130" t="s">
        <v>299</v>
      </c>
      <c r="G57" s="23">
        <v>8</v>
      </c>
      <c r="H57" s="21">
        <v>70</v>
      </c>
      <c r="I57" s="31"/>
      <c r="J57" s="21">
        <f t="shared" si="4"/>
        <v>0</v>
      </c>
      <c r="K57" s="23">
        <f t="shared" si="5"/>
        <v>0</v>
      </c>
      <c r="L57" s="38"/>
    </row>
    <row r="58" spans="1:12" ht="18.75" customHeight="1" x14ac:dyDescent="0.25">
      <c r="A58" s="128"/>
      <c r="B58" s="131" t="s">
        <v>307</v>
      </c>
      <c r="C58" s="23" t="s">
        <v>6</v>
      </c>
      <c r="D58" s="23">
        <v>425</v>
      </c>
      <c r="E58" s="20"/>
      <c r="F58" s="130" t="s">
        <v>7</v>
      </c>
      <c r="G58" s="23">
        <v>12</v>
      </c>
      <c r="H58" s="21">
        <v>46</v>
      </c>
      <c r="I58" s="31"/>
      <c r="J58" s="21">
        <f t="shared" si="4"/>
        <v>0</v>
      </c>
      <c r="K58" s="23">
        <f t="shared" si="5"/>
        <v>0</v>
      </c>
      <c r="L58" s="38"/>
    </row>
    <row r="59" spans="1:12" ht="18.75" customHeight="1" x14ac:dyDescent="0.25">
      <c r="A59" s="128"/>
      <c r="B59" s="131" t="s">
        <v>308</v>
      </c>
      <c r="C59" s="23" t="s">
        <v>6</v>
      </c>
      <c r="D59" s="23">
        <v>425</v>
      </c>
      <c r="E59" s="20"/>
      <c r="F59" s="130" t="s">
        <v>7</v>
      </c>
      <c r="G59" s="23">
        <v>12</v>
      </c>
      <c r="H59" s="21">
        <v>45</v>
      </c>
      <c r="I59" s="31"/>
      <c r="J59" s="21">
        <f t="shared" si="4"/>
        <v>0</v>
      </c>
      <c r="K59" s="23">
        <f t="shared" si="5"/>
        <v>0</v>
      </c>
      <c r="L59" s="38"/>
    </row>
    <row r="60" spans="1:12" ht="18.75" customHeight="1" x14ac:dyDescent="0.25">
      <c r="A60" s="128"/>
      <c r="B60" s="131" t="s">
        <v>309</v>
      </c>
      <c r="C60" s="23" t="s">
        <v>6</v>
      </c>
      <c r="D60" s="23">
        <v>720</v>
      </c>
      <c r="E60" s="20"/>
      <c r="F60" s="130" t="s">
        <v>299</v>
      </c>
      <c r="G60" s="23">
        <v>8</v>
      </c>
      <c r="H60" s="21">
        <v>81</v>
      </c>
      <c r="I60" s="31"/>
      <c r="J60" s="21">
        <f t="shared" si="4"/>
        <v>0</v>
      </c>
      <c r="K60" s="23">
        <f t="shared" si="5"/>
        <v>0</v>
      </c>
      <c r="L60" s="38"/>
    </row>
    <row r="61" spans="1:12" ht="18.75" customHeight="1" x14ac:dyDescent="0.25">
      <c r="A61" s="128"/>
      <c r="B61" s="131" t="s">
        <v>310</v>
      </c>
      <c r="C61" s="23" t="s">
        <v>6</v>
      </c>
      <c r="D61" s="23">
        <v>720</v>
      </c>
      <c r="E61" s="20"/>
      <c r="F61" s="130" t="s">
        <v>299</v>
      </c>
      <c r="G61" s="23">
        <v>8</v>
      </c>
      <c r="H61" s="21">
        <v>72</v>
      </c>
      <c r="I61" s="31"/>
      <c r="J61" s="21">
        <f t="shared" si="4"/>
        <v>0</v>
      </c>
      <c r="K61" s="23">
        <f t="shared" si="5"/>
        <v>0</v>
      </c>
      <c r="L61" s="38"/>
    </row>
    <row r="62" spans="1:12" ht="18.75" customHeight="1" x14ac:dyDescent="0.25">
      <c r="A62" s="128"/>
      <c r="B62" s="131" t="s">
        <v>311</v>
      </c>
      <c r="C62" s="23" t="s">
        <v>6</v>
      </c>
      <c r="D62" s="23">
        <v>1500</v>
      </c>
      <c r="E62" s="20"/>
      <c r="F62" s="130" t="s">
        <v>299</v>
      </c>
      <c r="G62" s="23">
        <v>6</v>
      </c>
      <c r="H62" s="21">
        <v>153</v>
      </c>
      <c r="I62" s="31"/>
      <c r="J62" s="21">
        <f t="shared" si="4"/>
        <v>0</v>
      </c>
      <c r="K62" s="23">
        <f t="shared" si="5"/>
        <v>0</v>
      </c>
      <c r="L62" s="38"/>
    </row>
    <row r="63" spans="1:12" ht="18.75" customHeight="1" x14ac:dyDescent="0.25">
      <c r="A63" s="128"/>
      <c r="B63" s="129" t="s">
        <v>312</v>
      </c>
      <c r="C63" s="23" t="s">
        <v>6</v>
      </c>
      <c r="D63" s="23">
        <v>720</v>
      </c>
      <c r="E63" s="20"/>
      <c r="F63" s="130" t="s">
        <v>299</v>
      </c>
      <c r="G63" s="23">
        <v>8</v>
      </c>
      <c r="H63" s="21">
        <v>94</v>
      </c>
      <c r="I63" s="31"/>
      <c r="J63" s="21">
        <f t="shared" si="4"/>
        <v>0</v>
      </c>
      <c r="K63" s="23">
        <f t="shared" si="5"/>
        <v>0</v>
      </c>
      <c r="L63" s="38"/>
    </row>
    <row r="64" spans="1:12" ht="18.75" customHeight="1" x14ac:dyDescent="0.25">
      <c r="A64" s="128"/>
      <c r="B64" s="129" t="s">
        <v>312</v>
      </c>
      <c r="C64" s="23" t="s">
        <v>6</v>
      </c>
      <c r="D64" s="23">
        <v>1500</v>
      </c>
      <c r="E64" s="20"/>
      <c r="F64" s="130" t="s">
        <v>299</v>
      </c>
      <c r="G64" s="23">
        <v>8</v>
      </c>
      <c r="H64" s="21">
        <v>150</v>
      </c>
      <c r="I64" s="31"/>
      <c r="J64" s="21">
        <f t="shared" si="4"/>
        <v>0</v>
      </c>
      <c r="K64" s="23">
        <f t="shared" si="5"/>
        <v>0</v>
      </c>
      <c r="L64" s="38"/>
    </row>
    <row r="65" spans="1:12" ht="18.75" customHeight="1" x14ac:dyDescent="0.25">
      <c r="A65" s="128"/>
      <c r="B65" s="129" t="s">
        <v>313</v>
      </c>
      <c r="C65" s="23" t="s">
        <v>6</v>
      </c>
      <c r="D65" s="23">
        <v>720</v>
      </c>
      <c r="E65" s="20"/>
      <c r="F65" s="130" t="s">
        <v>299</v>
      </c>
      <c r="G65" s="23">
        <v>8</v>
      </c>
      <c r="H65" s="21">
        <v>65</v>
      </c>
      <c r="I65" s="31"/>
      <c r="J65" s="21">
        <f t="shared" si="4"/>
        <v>0</v>
      </c>
      <c r="K65" s="23">
        <f t="shared" si="5"/>
        <v>0</v>
      </c>
      <c r="L65" s="38"/>
    </row>
    <row r="66" spans="1:12" ht="18.75" customHeight="1" x14ac:dyDescent="0.25">
      <c r="A66" s="128"/>
      <c r="B66" s="129" t="s">
        <v>314</v>
      </c>
      <c r="C66" s="23" t="s">
        <v>6</v>
      </c>
      <c r="D66" s="23">
        <v>720</v>
      </c>
      <c r="E66" s="20"/>
      <c r="F66" s="130" t="s">
        <v>299</v>
      </c>
      <c r="G66" s="23">
        <v>8</v>
      </c>
      <c r="H66" s="21">
        <v>71</v>
      </c>
      <c r="I66" s="31"/>
      <c r="J66" s="21">
        <f t="shared" si="4"/>
        <v>0</v>
      </c>
      <c r="K66" s="23">
        <f t="shared" si="5"/>
        <v>0</v>
      </c>
      <c r="L66" s="38"/>
    </row>
    <row r="67" spans="1:12" ht="18.75" customHeight="1" x14ac:dyDescent="0.25">
      <c r="A67" s="128"/>
      <c r="B67" s="129" t="s">
        <v>315</v>
      </c>
      <c r="C67" s="23" t="s">
        <v>6</v>
      </c>
      <c r="D67" s="23">
        <v>720</v>
      </c>
      <c r="E67" s="20"/>
      <c r="F67" s="130" t="s">
        <v>299</v>
      </c>
      <c r="G67" s="23">
        <v>8</v>
      </c>
      <c r="H67" s="21">
        <v>70</v>
      </c>
      <c r="I67" s="31"/>
      <c r="J67" s="21">
        <f t="shared" si="4"/>
        <v>0</v>
      </c>
      <c r="K67" s="23">
        <f t="shared" si="5"/>
        <v>0</v>
      </c>
      <c r="L67" s="38"/>
    </row>
    <row r="68" spans="1:12" ht="18.75" customHeight="1" x14ac:dyDescent="0.25">
      <c r="A68" s="128"/>
      <c r="B68" s="129" t="s">
        <v>316</v>
      </c>
      <c r="C68" s="23" t="s">
        <v>6</v>
      </c>
      <c r="D68" s="23">
        <v>720</v>
      </c>
      <c r="E68" s="20"/>
      <c r="F68" s="130" t="s">
        <v>299</v>
      </c>
      <c r="G68" s="23">
        <v>8</v>
      </c>
      <c r="H68" s="21">
        <v>79</v>
      </c>
      <c r="I68" s="31"/>
      <c r="J68" s="21">
        <f t="shared" si="4"/>
        <v>0</v>
      </c>
      <c r="K68" s="23">
        <f t="shared" si="5"/>
        <v>0</v>
      </c>
      <c r="L68" s="38"/>
    </row>
    <row r="69" spans="1:12" ht="18.75" customHeight="1" x14ac:dyDescent="0.25">
      <c r="A69" s="128"/>
      <c r="B69" s="129" t="s">
        <v>317</v>
      </c>
      <c r="C69" s="23" t="s">
        <v>6</v>
      </c>
      <c r="D69" s="23">
        <v>900</v>
      </c>
      <c r="E69" s="20"/>
      <c r="F69" s="130"/>
      <c r="G69" s="23">
        <v>15</v>
      </c>
      <c r="H69" s="21">
        <v>87</v>
      </c>
      <c r="I69" s="31"/>
      <c r="J69" s="21">
        <f t="shared" si="4"/>
        <v>0</v>
      </c>
      <c r="K69" s="23">
        <f t="shared" si="5"/>
        <v>0</v>
      </c>
      <c r="L69" s="38"/>
    </row>
    <row r="70" spans="1:12" ht="18.75" customHeight="1" x14ac:dyDescent="0.25">
      <c r="A70" s="128"/>
      <c r="B70" s="129" t="s">
        <v>318</v>
      </c>
      <c r="C70" s="23" t="s">
        <v>6</v>
      </c>
      <c r="D70" s="23">
        <v>1800</v>
      </c>
      <c r="E70" s="20"/>
      <c r="F70" s="130"/>
      <c r="G70" s="23">
        <v>8</v>
      </c>
      <c r="H70" s="21">
        <v>175</v>
      </c>
      <c r="I70" s="31"/>
      <c r="J70" s="21">
        <f t="shared" si="4"/>
        <v>0</v>
      </c>
      <c r="K70" s="23">
        <f t="shared" si="5"/>
        <v>0</v>
      </c>
      <c r="L70" s="38"/>
    </row>
    <row r="71" spans="1:12" ht="18.75" customHeight="1" x14ac:dyDescent="0.25">
      <c r="A71" s="128"/>
      <c r="B71" s="129" t="s">
        <v>319</v>
      </c>
      <c r="C71" s="23" t="s">
        <v>6</v>
      </c>
      <c r="D71" s="23">
        <v>3000</v>
      </c>
      <c r="E71" s="20"/>
      <c r="F71" s="130"/>
      <c r="G71" s="23">
        <v>4</v>
      </c>
      <c r="H71" s="21">
        <v>286</v>
      </c>
      <c r="I71" s="31"/>
      <c r="J71" s="21">
        <f t="shared" si="4"/>
        <v>0</v>
      </c>
      <c r="K71" s="23">
        <f t="shared" si="5"/>
        <v>0</v>
      </c>
      <c r="L71" s="38"/>
    </row>
    <row r="72" spans="1:12" ht="18.75" customHeight="1" x14ac:dyDescent="0.25">
      <c r="A72" s="128"/>
      <c r="B72" s="129" t="s">
        <v>320</v>
      </c>
      <c r="C72" s="23" t="s">
        <v>6</v>
      </c>
      <c r="D72" s="23">
        <v>4800</v>
      </c>
      <c r="E72" s="20"/>
      <c r="F72" s="130"/>
      <c r="G72" s="23">
        <v>3</v>
      </c>
      <c r="H72" s="21">
        <v>430</v>
      </c>
      <c r="I72" s="31"/>
      <c r="J72" s="21">
        <f t="shared" si="4"/>
        <v>0</v>
      </c>
      <c r="K72" s="23">
        <f t="shared" si="5"/>
        <v>0</v>
      </c>
      <c r="L72" s="38"/>
    </row>
    <row r="73" spans="1:12" ht="18.75" customHeight="1" x14ac:dyDescent="0.25">
      <c r="A73" s="4"/>
      <c r="B73" s="45"/>
      <c r="C73" s="19"/>
      <c r="D73" s="19"/>
      <c r="E73" s="11"/>
      <c r="F73" s="124"/>
      <c r="G73" s="19"/>
      <c r="H73" s="11"/>
      <c r="I73" s="125">
        <f>SUM(I47:I72)</f>
        <v>0</v>
      </c>
      <c r="J73" s="126">
        <f>SUM(J49:J72)</f>
        <v>0</v>
      </c>
      <c r="K73" s="127">
        <f>SUM(K49:K72)</f>
        <v>0</v>
      </c>
      <c r="L73" s="28"/>
    </row>
    <row r="74" spans="1:12" ht="18.75" customHeight="1" x14ac:dyDescent="0.25">
      <c r="A74" s="281" t="s">
        <v>387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</row>
    <row r="75" spans="1:12" ht="18.75" customHeight="1" x14ac:dyDescent="0.25">
      <c r="A75" s="4"/>
      <c r="B75" s="145" t="s">
        <v>368</v>
      </c>
      <c r="C75" s="23" t="s">
        <v>6</v>
      </c>
      <c r="D75" s="23">
        <v>0.5</v>
      </c>
      <c r="E75" s="118" t="s">
        <v>389</v>
      </c>
      <c r="F75" s="130" t="s">
        <v>299</v>
      </c>
      <c r="G75" s="23">
        <v>6</v>
      </c>
      <c r="H75" s="21">
        <v>61</v>
      </c>
      <c r="I75" s="155"/>
      <c r="J75" s="154">
        <f t="shared" ref="J75:J102" si="6">G75*H75*I75</f>
        <v>0</v>
      </c>
      <c r="K75" s="127"/>
      <c r="L75" s="38"/>
    </row>
    <row r="76" spans="1:12" ht="18.75" customHeight="1" x14ac:dyDescent="0.25">
      <c r="A76" s="4"/>
      <c r="B76" s="145" t="s">
        <v>369</v>
      </c>
      <c r="C76" s="23" t="s">
        <v>6</v>
      </c>
      <c r="D76" s="23">
        <v>0.5</v>
      </c>
      <c r="E76" s="118" t="s">
        <v>390</v>
      </c>
      <c r="F76" s="130" t="s">
        <v>299</v>
      </c>
      <c r="G76" s="23">
        <v>6</v>
      </c>
      <c r="H76" s="21">
        <v>61</v>
      </c>
      <c r="I76" s="155"/>
      <c r="J76" s="154">
        <f t="shared" si="6"/>
        <v>0</v>
      </c>
      <c r="K76" s="127"/>
      <c r="L76" s="38"/>
    </row>
    <row r="77" spans="1:12" ht="18.75" customHeight="1" x14ac:dyDescent="0.25">
      <c r="A77" s="4"/>
      <c r="B77" s="144" t="s">
        <v>370</v>
      </c>
      <c r="C77" s="23" t="s">
        <v>6</v>
      </c>
      <c r="D77" s="23">
        <v>0.5</v>
      </c>
      <c r="E77" s="118" t="s">
        <v>391</v>
      </c>
      <c r="F77" s="130" t="s">
        <v>299</v>
      </c>
      <c r="G77" s="23">
        <v>6</v>
      </c>
      <c r="H77" s="21">
        <v>61</v>
      </c>
      <c r="I77" s="155"/>
      <c r="J77" s="154">
        <f t="shared" si="6"/>
        <v>0</v>
      </c>
      <c r="K77" s="127"/>
      <c r="L77" s="38"/>
    </row>
    <row r="78" spans="1:12" ht="18.75" customHeight="1" x14ac:dyDescent="0.25">
      <c r="A78" s="4"/>
      <c r="B78" s="144" t="s">
        <v>371</v>
      </c>
      <c r="C78" s="23" t="s">
        <v>6</v>
      </c>
      <c r="D78" s="23">
        <v>0.5</v>
      </c>
      <c r="E78" s="118" t="s">
        <v>392</v>
      </c>
      <c r="F78" s="130" t="s">
        <v>299</v>
      </c>
      <c r="G78" s="23">
        <v>6</v>
      </c>
      <c r="H78" s="21">
        <v>61</v>
      </c>
      <c r="I78" s="155"/>
      <c r="J78" s="154">
        <f t="shared" si="6"/>
        <v>0</v>
      </c>
      <c r="K78" s="127"/>
      <c r="L78" s="38"/>
    </row>
    <row r="79" spans="1:12" ht="18.75" customHeight="1" x14ac:dyDescent="0.25">
      <c r="A79" s="4"/>
      <c r="B79" s="144" t="s">
        <v>372</v>
      </c>
      <c r="C79" s="23" t="s">
        <v>6</v>
      </c>
      <c r="D79" s="23">
        <v>0.5</v>
      </c>
      <c r="E79" s="118" t="s">
        <v>393</v>
      </c>
      <c r="F79" s="130" t="s">
        <v>299</v>
      </c>
      <c r="G79" s="23">
        <v>6</v>
      </c>
      <c r="H79" s="21">
        <v>61</v>
      </c>
      <c r="I79" s="155"/>
      <c r="J79" s="154">
        <f t="shared" si="6"/>
        <v>0</v>
      </c>
      <c r="K79" s="127"/>
      <c r="L79" s="38"/>
    </row>
    <row r="80" spans="1:12" ht="18.75" customHeight="1" x14ac:dyDescent="0.25">
      <c r="A80" s="4"/>
      <c r="B80" s="144" t="s">
        <v>373</v>
      </c>
      <c r="C80" s="23" t="s">
        <v>6</v>
      </c>
      <c r="D80" s="23">
        <v>0.5</v>
      </c>
      <c r="E80" s="118" t="s">
        <v>394</v>
      </c>
      <c r="F80" s="130" t="s">
        <v>299</v>
      </c>
      <c r="G80" s="23">
        <v>6</v>
      </c>
      <c r="H80" s="21">
        <v>61</v>
      </c>
      <c r="I80" s="155"/>
      <c r="J80" s="154">
        <f t="shared" si="6"/>
        <v>0</v>
      </c>
      <c r="K80" s="127"/>
      <c r="L80" s="38"/>
    </row>
    <row r="81" spans="1:12" ht="18.75" customHeight="1" x14ac:dyDescent="0.25">
      <c r="A81" s="4"/>
      <c r="B81" s="144" t="s">
        <v>374</v>
      </c>
      <c r="C81" s="23" t="s">
        <v>6</v>
      </c>
      <c r="D81" s="23">
        <v>0.5</v>
      </c>
      <c r="E81" s="118" t="s">
        <v>395</v>
      </c>
      <c r="F81" s="130" t="s">
        <v>299</v>
      </c>
      <c r="G81" s="23">
        <v>6</v>
      </c>
      <c r="H81" s="21">
        <v>61</v>
      </c>
      <c r="I81" s="155"/>
      <c r="J81" s="154">
        <f t="shared" si="6"/>
        <v>0</v>
      </c>
      <c r="K81" s="127"/>
      <c r="L81" s="38"/>
    </row>
    <row r="82" spans="1:12" ht="18.75" customHeight="1" x14ac:dyDescent="0.25">
      <c r="A82" s="4"/>
      <c r="B82" s="144" t="s">
        <v>375</v>
      </c>
      <c r="C82" s="23" t="s">
        <v>6</v>
      </c>
      <c r="D82" s="23">
        <v>0.5</v>
      </c>
      <c r="E82" s="118" t="s">
        <v>396</v>
      </c>
      <c r="F82" s="130" t="s">
        <v>299</v>
      </c>
      <c r="G82" s="23">
        <v>6</v>
      </c>
      <c r="H82" s="21">
        <v>61</v>
      </c>
      <c r="I82" s="155"/>
      <c r="J82" s="154">
        <f t="shared" si="6"/>
        <v>0</v>
      </c>
      <c r="K82" s="127"/>
      <c r="L82" s="38"/>
    </row>
    <row r="83" spans="1:12" ht="18.75" customHeight="1" x14ac:dyDescent="0.25">
      <c r="A83" s="4"/>
      <c r="B83" s="144" t="s">
        <v>376</v>
      </c>
      <c r="C83" s="23" t="s">
        <v>6</v>
      </c>
      <c r="D83" s="23">
        <v>0.5</v>
      </c>
      <c r="E83" s="118" t="s">
        <v>397</v>
      </c>
      <c r="F83" s="130" t="s">
        <v>299</v>
      </c>
      <c r="G83" s="23">
        <v>6</v>
      </c>
      <c r="H83" s="21">
        <v>61</v>
      </c>
      <c r="I83" s="155"/>
      <c r="J83" s="154">
        <f t="shared" si="6"/>
        <v>0</v>
      </c>
      <c r="K83" s="127"/>
      <c r="L83" s="38"/>
    </row>
    <row r="84" spans="1:12" ht="18.75" customHeight="1" x14ac:dyDescent="0.25">
      <c r="A84" s="4"/>
      <c r="B84" s="144" t="s">
        <v>377</v>
      </c>
      <c r="C84" s="23" t="s">
        <v>6</v>
      </c>
      <c r="D84" s="23">
        <v>0.5</v>
      </c>
      <c r="E84" s="118" t="s">
        <v>398</v>
      </c>
      <c r="F84" s="130" t="s">
        <v>299</v>
      </c>
      <c r="G84" s="23">
        <v>6</v>
      </c>
      <c r="H84" s="21">
        <v>61</v>
      </c>
      <c r="I84" s="155"/>
      <c r="J84" s="154">
        <f t="shared" si="6"/>
        <v>0</v>
      </c>
      <c r="K84" s="127"/>
      <c r="L84" s="38"/>
    </row>
    <row r="85" spans="1:12" ht="18.75" customHeight="1" x14ac:dyDescent="0.25">
      <c r="A85" s="4"/>
      <c r="B85" s="144" t="s">
        <v>414</v>
      </c>
      <c r="C85" s="23" t="s">
        <v>6</v>
      </c>
      <c r="D85" s="23">
        <v>0.5</v>
      </c>
      <c r="E85" s="239" t="s">
        <v>421</v>
      </c>
      <c r="F85" s="130" t="s">
        <v>299</v>
      </c>
      <c r="G85" s="23">
        <v>6</v>
      </c>
      <c r="H85" s="21">
        <v>61</v>
      </c>
      <c r="I85" s="155"/>
      <c r="J85" s="154">
        <f t="shared" si="6"/>
        <v>0</v>
      </c>
      <c r="K85" s="127"/>
      <c r="L85" s="38"/>
    </row>
    <row r="86" spans="1:12" ht="18.75" customHeight="1" x14ac:dyDescent="0.25">
      <c r="A86" s="4"/>
      <c r="B86" s="144" t="s">
        <v>415</v>
      </c>
      <c r="C86" s="23" t="s">
        <v>6</v>
      </c>
      <c r="D86" s="23">
        <v>0.5</v>
      </c>
      <c r="E86" s="239" t="s">
        <v>421</v>
      </c>
      <c r="F86" s="130" t="s">
        <v>299</v>
      </c>
      <c r="G86" s="23">
        <v>6</v>
      </c>
      <c r="H86" s="21">
        <v>61</v>
      </c>
      <c r="I86" s="155"/>
      <c r="J86" s="154">
        <f t="shared" si="6"/>
        <v>0</v>
      </c>
      <c r="K86" s="127"/>
      <c r="L86" s="38"/>
    </row>
    <row r="87" spans="1:12" ht="18.75" customHeight="1" x14ac:dyDescent="0.25">
      <c r="A87" s="4"/>
      <c r="B87" s="144" t="s">
        <v>416</v>
      </c>
      <c r="C87" s="23" t="s">
        <v>6</v>
      </c>
      <c r="D87" s="23">
        <v>0.5</v>
      </c>
      <c r="E87" s="239" t="s">
        <v>421</v>
      </c>
      <c r="F87" s="130" t="s">
        <v>299</v>
      </c>
      <c r="G87" s="23">
        <v>6</v>
      </c>
      <c r="H87" s="21">
        <v>61</v>
      </c>
      <c r="I87" s="155"/>
      <c r="J87" s="154">
        <f t="shared" si="6"/>
        <v>0</v>
      </c>
      <c r="K87" s="127"/>
      <c r="L87" s="38"/>
    </row>
    <row r="88" spans="1:12" ht="18.75" customHeight="1" x14ac:dyDescent="0.25">
      <c r="A88" s="4"/>
      <c r="B88" s="144" t="s">
        <v>83</v>
      </c>
      <c r="C88" s="23" t="s">
        <v>6</v>
      </c>
      <c r="D88" s="23">
        <v>0.5</v>
      </c>
      <c r="E88" s="239" t="s">
        <v>422</v>
      </c>
      <c r="F88" s="130" t="s">
        <v>299</v>
      </c>
      <c r="G88" s="23">
        <v>6</v>
      </c>
      <c r="H88" s="21">
        <v>61</v>
      </c>
      <c r="I88" s="155"/>
      <c r="J88" s="154">
        <f t="shared" si="6"/>
        <v>0</v>
      </c>
      <c r="K88" s="127"/>
      <c r="L88" s="38"/>
    </row>
    <row r="89" spans="1:12" ht="18.75" customHeight="1" x14ac:dyDescent="0.25">
      <c r="A89" s="4"/>
      <c r="B89" s="144" t="s">
        <v>417</v>
      </c>
      <c r="C89" s="23" t="s">
        <v>6</v>
      </c>
      <c r="D89" s="23">
        <v>0.5</v>
      </c>
      <c r="E89" s="239" t="s">
        <v>422</v>
      </c>
      <c r="F89" s="130" t="s">
        <v>299</v>
      </c>
      <c r="G89" s="23">
        <v>6</v>
      </c>
      <c r="H89" s="21">
        <v>61</v>
      </c>
      <c r="I89" s="155"/>
      <c r="J89" s="154">
        <f t="shared" si="6"/>
        <v>0</v>
      </c>
      <c r="K89" s="127"/>
      <c r="L89" s="38"/>
    </row>
    <row r="90" spans="1:12" ht="18.75" customHeight="1" x14ac:dyDescent="0.25">
      <c r="A90" s="4"/>
      <c r="B90" s="144" t="s">
        <v>418</v>
      </c>
      <c r="C90" s="23" t="s">
        <v>6</v>
      </c>
      <c r="D90" s="23">
        <v>0.5</v>
      </c>
      <c r="E90" s="239" t="s">
        <v>422</v>
      </c>
      <c r="F90" s="130" t="s">
        <v>299</v>
      </c>
      <c r="G90" s="23">
        <v>6</v>
      </c>
      <c r="H90" s="21">
        <v>61</v>
      </c>
      <c r="I90" s="155"/>
      <c r="J90" s="154">
        <f t="shared" si="6"/>
        <v>0</v>
      </c>
      <c r="K90" s="127"/>
      <c r="L90" s="38"/>
    </row>
    <row r="91" spans="1:12" ht="18.75" customHeight="1" x14ac:dyDescent="0.25">
      <c r="A91" s="4"/>
      <c r="B91" s="144" t="s">
        <v>419</v>
      </c>
      <c r="C91" s="23" t="s">
        <v>6</v>
      </c>
      <c r="D91" s="23">
        <v>0.5</v>
      </c>
      <c r="E91" s="239" t="s">
        <v>422</v>
      </c>
      <c r="F91" s="130" t="s">
        <v>299</v>
      </c>
      <c r="G91" s="23">
        <v>6</v>
      </c>
      <c r="H91" s="21">
        <v>61</v>
      </c>
      <c r="I91" s="155"/>
      <c r="J91" s="154">
        <f t="shared" si="6"/>
        <v>0</v>
      </c>
      <c r="K91" s="127"/>
      <c r="L91" s="38"/>
    </row>
    <row r="92" spans="1:12" ht="18.75" customHeight="1" x14ac:dyDescent="0.25">
      <c r="A92" s="4"/>
      <c r="B92" s="144" t="s">
        <v>420</v>
      </c>
      <c r="C92" s="23" t="s">
        <v>6</v>
      </c>
      <c r="D92" s="23">
        <v>0.5</v>
      </c>
      <c r="E92" s="239" t="s">
        <v>422</v>
      </c>
      <c r="F92" s="130" t="s">
        <v>299</v>
      </c>
      <c r="G92" s="23">
        <v>6</v>
      </c>
      <c r="H92" s="21">
        <v>61</v>
      </c>
      <c r="I92" s="155"/>
      <c r="J92" s="154">
        <f t="shared" si="6"/>
        <v>0</v>
      </c>
      <c r="K92" s="127"/>
      <c r="L92" s="38"/>
    </row>
    <row r="93" spans="1:12" ht="18.75" customHeight="1" x14ac:dyDescent="0.25">
      <c r="A93" s="4"/>
      <c r="B93" s="144" t="s">
        <v>367</v>
      </c>
      <c r="C93" s="23" t="s">
        <v>6</v>
      </c>
      <c r="D93" s="23">
        <v>0.5</v>
      </c>
      <c r="E93" s="239" t="s">
        <v>404</v>
      </c>
      <c r="F93" s="130" t="s">
        <v>299</v>
      </c>
      <c r="G93" s="23">
        <v>6</v>
      </c>
      <c r="H93" s="21">
        <v>61</v>
      </c>
      <c r="I93" s="155"/>
      <c r="J93" s="154">
        <f t="shared" si="6"/>
        <v>0</v>
      </c>
      <c r="K93" s="127"/>
      <c r="L93" s="38"/>
    </row>
    <row r="94" spans="1:12" ht="18.75" customHeight="1" x14ac:dyDescent="0.25">
      <c r="A94" s="4"/>
      <c r="B94" s="144" t="s">
        <v>378</v>
      </c>
      <c r="C94" s="23" t="s">
        <v>6</v>
      </c>
      <c r="D94" s="23">
        <v>0.5</v>
      </c>
      <c r="E94" s="118" t="s">
        <v>399</v>
      </c>
      <c r="F94" s="130" t="s">
        <v>299</v>
      </c>
      <c r="G94" s="23">
        <v>6</v>
      </c>
      <c r="H94" s="21">
        <v>61</v>
      </c>
      <c r="I94" s="155"/>
      <c r="J94" s="154">
        <f t="shared" si="6"/>
        <v>0</v>
      </c>
      <c r="K94" s="127"/>
      <c r="L94" s="38"/>
    </row>
    <row r="95" spans="1:12" ht="18.75" customHeight="1" x14ac:dyDescent="0.25">
      <c r="A95" s="4"/>
      <c r="B95" s="144" t="s">
        <v>379</v>
      </c>
      <c r="C95" s="23" t="s">
        <v>6</v>
      </c>
      <c r="D95" s="23">
        <v>0.5</v>
      </c>
      <c r="E95" s="118" t="s">
        <v>400</v>
      </c>
      <c r="F95" s="130" t="s">
        <v>299</v>
      </c>
      <c r="G95" s="23">
        <v>6</v>
      </c>
      <c r="H95" s="21">
        <v>61</v>
      </c>
      <c r="I95" s="155"/>
      <c r="J95" s="154">
        <f t="shared" si="6"/>
        <v>0</v>
      </c>
      <c r="K95" s="127"/>
      <c r="L95" s="38"/>
    </row>
    <row r="96" spans="1:12" ht="18.75" customHeight="1" x14ac:dyDescent="0.25">
      <c r="A96" s="4"/>
      <c r="B96" s="144" t="s">
        <v>380</v>
      </c>
      <c r="C96" s="23" t="s">
        <v>6</v>
      </c>
      <c r="D96" s="23">
        <v>0.5</v>
      </c>
      <c r="E96" s="118" t="s">
        <v>401</v>
      </c>
      <c r="F96" s="130" t="s">
        <v>299</v>
      </c>
      <c r="G96" s="23">
        <v>6</v>
      </c>
      <c r="H96" s="21">
        <v>61</v>
      </c>
      <c r="I96" s="155"/>
      <c r="J96" s="154">
        <f t="shared" si="6"/>
        <v>0</v>
      </c>
      <c r="K96" s="127"/>
      <c r="L96" s="38"/>
    </row>
    <row r="97" spans="1:12" ht="18.75" customHeight="1" x14ac:dyDescent="0.25">
      <c r="A97" s="4"/>
      <c r="B97" s="144" t="s">
        <v>381</v>
      </c>
      <c r="C97" s="23" t="s">
        <v>6</v>
      </c>
      <c r="D97" s="23">
        <v>0.5</v>
      </c>
      <c r="E97" s="118" t="s">
        <v>402</v>
      </c>
      <c r="F97" s="130" t="s">
        <v>299</v>
      </c>
      <c r="G97" s="23">
        <v>6</v>
      </c>
      <c r="H97" s="21">
        <v>61</v>
      </c>
      <c r="I97" s="155"/>
      <c r="J97" s="154">
        <f t="shared" si="6"/>
        <v>0</v>
      </c>
      <c r="K97" s="127"/>
      <c r="L97" s="38"/>
    </row>
    <row r="98" spans="1:12" ht="18.75" customHeight="1" x14ac:dyDescent="0.25">
      <c r="A98" s="4"/>
      <c r="B98" s="144" t="s">
        <v>382</v>
      </c>
      <c r="C98" s="23" t="s">
        <v>6</v>
      </c>
      <c r="D98" s="23">
        <v>0.5</v>
      </c>
      <c r="E98" s="118" t="s">
        <v>403</v>
      </c>
      <c r="F98" s="130" t="s">
        <v>299</v>
      </c>
      <c r="G98" s="23">
        <v>6</v>
      </c>
      <c r="H98" s="21">
        <v>61</v>
      </c>
      <c r="I98" s="155"/>
      <c r="J98" s="154">
        <f t="shared" si="6"/>
        <v>0</v>
      </c>
      <c r="K98" s="127"/>
      <c r="L98" s="38"/>
    </row>
    <row r="99" spans="1:12" ht="18.75" customHeight="1" x14ac:dyDescent="0.25">
      <c r="A99" s="4"/>
      <c r="B99" s="145" t="s">
        <v>383</v>
      </c>
      <c r="C99" s="23" t="s">
        <v>6</v>
      </c>
      <c r="D99" s="147">
        <v>3</v>
      </c>
      <c r="E99" s="118" t="s">
        <v>404</v>
      </c>
      <c r="F99" s="130" t="s">
        <v>299</v>
      </c>
      <c r="G99" s="23">
        <v>4</v>
      </c>
      <c r="H99" s="21">
        <v>148</v>
      </c>
      <c r="I99" s="155"/>
      <c r="J99" s="154">
        <f t="shared" si="6"/>
        <v>0</v>
      </c>
      <c r="K99" s="127"/>
      <c r="L99" s="38"/>
    </row>
    <row r="100" spans="1:12" ht="18.75" customHeight="1" x14ac:dyDescent="0.25">
      <c r="A100" s="4"/>
      <c r="B100" s="145" t="s">
        <v>384</v>
      </c>
      <c r="C100" s="23" t="s">
        <v>6</v>
      </c>
      <c r="D100" s="147">
        <v>3</v>
      </c>
      <c r="E100" s="148" t="s">
        <v>160</v>
      </c>
      <c r="F100" s="130" t="s">
        <v>299</v>
      </c>
      <c r="G100" s="23">
        <v>4</v>
      </c>
      <c r="H100" s="21">
        <v>148</v>
      </c>
      <c r="I100" s="155"/>
      <c r="J100" s="154">
        <f t="shared" si="6"/>
        <v>0</v>
      </c>
      <c r="K100" s="127"/>
      <c r="L100" s="38"/>
    </row>
    <row r="101" spans="1:12" ht="18.75" customHeight="1" x14ac:dyDescent="0.25">
      <c r="A101" s="4"/>
      <c r="B101" s="145" t="s">
        <v>385</v>
      </c>
      <c r="C101" s="23" t="s">
        <v>6</v>
      </c>
      <c r="D101" s="147">
        <v>2</v>
      </c>
      <c r="E101" s="118" t="s">
        <v>404</v>
      </c>
      <c r="F101" s="130" t="s">
        <v>299</v>
      </c>
      <c r="G101" s="23">
        <v>4</v>
      </c>
      <c r="H101" s="21">
        <v>148</v>
      </c>
      <c r="I101" s="155"/>
      <c r="J101" s="154">
        <f t="shared" si="6"/>
        <v>0</v>
      </c>
      <c r="K101" s="127"/>
      <c r="L101" s="38"/>
    </row>
    <row r="102" spans="1:12" ht="18.75" customHeight="1" x14ac:dyDescent="0.25">
      <c r="A102" s="4"/>
      <c r="B102" s="145" t="s">
        <v>386</v>
      </c>
      <c r="C102" s="23" t="s">
        <v>6</v>
      </c>
      <c r="D102" s="147">
        <v>2</v>
      </c>
      <c r="E102" s="118" t="s">
        <v>404</v>
      </c>
      <c r="F102" s="130" t="s">
        <v>299</v>
      </c>
      <c r="G102" s="23">
        <v>4</v>
      </c>
      <c r="H102" s="21">
        <v>148</v>
      </c>
      <c r="I102" s="155"/>
      <c r="J102" s="154">
        <f t="shared" si="6"/>
        <v>0</v>
      </c>
      <c r="K102" s="127"/>
      <c r="L102" s="38"/>
    </row>
    <row r="103" spans="1:12" ht="18.75" customHeight="1" x14ac:dyDescent="0.25">
      <c r="A103" s="4"/>
      <c r="B103" s="45"/>
      <c r="C103" s="19"/>
      <c r="D103" s="19"/>
      <c r="E103" s="11"/>
      <c r="F103" s="124"/>
      <c r="G103" s="19"/>
      <c r="I103" s="156">
        <f>SUM(I75:I102)</f>
        <v>0</v>
      </c>
      <c r="J103" s="133">
        <f>SUM(J75:J102)</f>
        <v>0</v>
      </c>
      <c r="K103" s="127"/>
      <c r="L103" s="28"/>
    </row>
    <row r="104" spans="1:12" ht="18.75" customHeight="1" x14ac:dyDescent="0.25">
      <c r="A104" s="281" t="s">
        <v>509</v>
      </c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</row>
    <row r="105" spans="1:12" ht="18.75" customHeight="1" x14ac:dyDescent="0.25">
      <c r="A105" s="4"/>
      <c r="B105" s="211" t="s">
        <v>490</v>
      </c>
      <c r="C105" s="23" t="s">
        <v>6</v>
      </c>
      <c r="D105" s="93">
        <v>0.36</v>
      </c>
      <c r="E105" s="93"/>
      <c r="F105" s="93" t="s">
        <v>7</v>
      </c>
      <c r="G105" s="93">
        <v>12</v>
      </c>
      <c r="H105" s="154">
        <v>37</v>
      </c>
      <c r="I105" s="209"/>
      <c r="J105" s="210">
        <f>G105*H105*I105</f>
        <v>0</v>
      </c>
      <c r="K105" s="152"/>
      <c r="L105" s="152"/>
    </row>
    <row r="106" spans="1:12" ht="18.75" customHeight="1" x14ac:dyDescent="0.25">
      <c r="A106" s="4"/>
      <c r="B106" s="211" t="s">
        <v>490</v>
      </c>
      <c r="C106" s="23" t="s">
        <v>6</v>
      </c>
      <c r="D106" s="93">
        <v>0.42</v>
      </c>
      <c r="E106" s="93"/>
      <c r="F106" s="93" t="s">
        <v>7</v>
      </c>
      <c r="G106" s="93">
        <v>12</v>
      </c>
      <c r="H106" s="154">
        <v>40</v>
      </c>
      <c r="I106" s="209"/>
      <c r="J106" s="210">
        <f t="shared" ref="J106:J124" si="7">G106*H106*I106</f>
        <v>0</v>
      </c>
      <c r="K106" s="152"/>
      <c r="L106" s="152"/>
    </row>
    <row r="107" spans="1:12" ht="18.75" customHeight="1" x14ac:dyDescent="0.25">
      <c r="A107" s="4"/>
      <c r="B107" s="211" t="s">
        <v>491</v>
      </c>
      <c r="C107" s="23" t="s">
        <v>6</v>
      </c>
      <c r="D107" s="93">
        <v>0.65</v>
      </c>
      <c r="E107" s="93"/>
      <c r="F107" s="130" t="s">
        <v>299</v>
      </c>
      <c r="G107" s="93">
        <v>6</v>
      </c>
      <c r="H107" s="154">
        <v>60</v>
      </c>
      <c r="I107" s="209"/>
      <c r="J107" s="210">
        <f t="shared" si="7"/>
        <v>0</v>
      </c>
      <c r="K107" s="152"/>
      <c r="L107" s="152"/>
    </row>
    <row r="108" spans="1:12" ht="18.75" customHeight="1" x14ac:dyDescent="0.25">
      <c r="A108" s="4"/>
      <c r="B108" s="212" t="s">
        <v>492</v>
      </c>
      <c r="C108" s="23" t="s">
        <v>6</v>
      </c>
      <c r="D108" s="93">
        <v>0.36</v>
      </c>
      <c r="E108" s="93"/>
      <c r="F108" s="93" t="s">
        <v>7</v>
      </c>
      <c r="G108" s="93">
        <v>12</v>
      </c>
      <c r="H108" s="154">
        <v>33</v>
      </c>
      <c r="I108" s="209"/>
      <c r="J108" s="210">
        <f t="shared" si="7"/>
        <v>0</v>
      </c>
      <c r="K108" s="152"/>
      <c r="L108" s="152"/>
    </row>
    <row r="109" spans="1:12" ht="18.75" customHeight="1" x14ac:dyDescent="0.25">
      <c r="A109" s="4"/>
      <c r="B109" s="212" t="s">
        <v>493</v>
      </c>
      <c r="C109" s="23" t="s">
        <v>6</v>
      </c>
      <c r="D109" s="93">
        <v>0.36</v>
      </c>
      <c r="E109" s="93"/>
      <c r="F109" s="93" t="s">
        <v>7</v>
      </c>
      <c r="G109" s="93">
        <v>12</v>
      </c>
      <c r="H109" s="154">
        <v>35</v>
      </c>
      <c r="I109" s="209"/>
      <c r="J109" s="210">
        <f t="shared" si="7"/>
        <v>0</v>
      </c>
      <c r="K109" s="152"/>
      <c r="L109" s="152"/>
    </row>
    <row r="110" spans="1:12" ht="18.75" customHeight="1" x14ac:dyDescent="0.25">
      <c r="A110" s="4"/>
      <c r="B110" s="212" t="s">
        <v>494</v>
      </c>
      <c r="C110" s="23" t="s">
        <v>6</v>
      </c>
      <c r="D110" s="93">
        <v>0.36</v>
      </c>
      <c r="E110" s="93"/>
      <c r="F110" s="93" t="s">
        <v>7</v>
      </c>
      <c r="G110" s="93">
        <v>12</v>
      </c>
      <c r="H110" s="154">
        <v>33</v>
      </c>
      <c r="I110" s="209"/>
      <c r="J110" s="210">
        <f t="shared" si="7"/>
        <v>0</v>
      </c>
      <c r="K110" s="152"/>
      <c r="L110" s="152"/>
    </row>
    <row r="111" spans="1:12" ht="18.75" customHeight="1" x14ac:dyDescent="0.25">
      <c r="A111" s="4"/>
      <c r="B111" s="212" t="s">
        <v>495</v>
      </c>
      <c r="C111" s="23" t="s">
        <v>6</v>
      </c>
      <c r="D111" s="93">
        <v>0.36</v>
      </c>
      <c r="E111" s="93"/>
      <c r="F111" s="93" t="s">
        <v>7</v>
      </c>
      <c r="G111" s="93">
        <v>12</v>
      </c>
      <c r="H111" s="154">
        <v>35</v>
      </c>
      <c r="I111" s="209"/>
      <c r="J111" s="210">
        <f t="shared" si="7"/>
        <v>0</v>
      </c>
      <c r="K111" s="152"/>
      <c r="L111" s="152"/>
    </row>
    <row r="112" spans="1:12" ht="18.75" customHeight="1" x14ac:dyDescent="0.25">
      <c r="A112" s="4"/>
      <c r="B112" s="212" t="s">
        <v>496</v>
      </c>
      <c r="C112" s="23" t="s">
        <v>6</v>
      </c>
      <c r="D112" s="93">
        <v>0.42</v>
      </c>
      <c r="E112" s="93"/>
      <c r="F112" s="93" t="s">
        <v>7</v>
      </c>
      <c r="G112" s="93">
        <v>12</v>
      </c>
      <c r="H112" s="154">
        <v>37</v>
      </c>
      <c r="I112" s="209"/>
      <c r="J112" s="210">
        <f t="shared" si="7"/>
        <v>0</v>
      </c>
      <c r="K112" s="152"/>
      <c r="L112" s="152"/>
    </row>
    <row r="113" spans="1:12" ht="18.75" customHeight="1" x14ac:dyDescent="0.25">
      <c r="A113" s="4"/>
      <c r="B113" s="212" t="s">
        <v>497</v>
      </c>
      <c r="C113" s="23" t="s">
        <v>6</v>
      </c>
      <c r="D113" s="93">
        <v>0.42</v>
      </c>
      <c r="E113" s="93"/>
      <c r="F113" s="93" t="s">
        <v>7</v>
      </c>
      <c r="G113" s="93">
        <v>12</v>
      </c>
      <c r="H113" s="154">
        <v>40</v>
      </c>
      <c r="I113" s="209"/>
      <c r="J113" s="210">
        <f t="shared" si="7"/>
        <v>0</v>
      </c>
      <c r="K113" s="152"/>
      <c r="L113" s="152"/>
    </row>
    <row r="114" spans="1:12" ht="18.75" customHeight="1" x14ac:dyDescent="0.25">
      <c r="A114" s="4"/>
      <c r="B114" s="212" t="s">
        <v>498</v>
      </c>
      <c r="C114" s="23" t="s">
        <v>6</v>
      </c>
      <c r="D114" s="93">
        <v>0.42</v>
      </c>
      <c r="E114" s="93"/>
      <c r="F114" s="93" t="s">
        <v>7</v>
      </c>
      <c r="G114" s="93">
        <v>12</v>
      </c>
      <c r="H114" s="154">
        <v>37</v>
      </c>
      <c r="I114" s="209"/>
      <c r="J114" s="210">
        <f t="shared" si="7"/>
        <v>0</v>
      </c>
      <c r="K114" s="152"/>
      <c r="L114" s="152"/>
    </row>
    <row r="115" spans="1:12" ht="18.75" customHeight="1" x14ac:dyDescent="0.25">
      <c r="A115" s="4"/>
      <c r="B115" s="212" t="s">
        <v>499</v>
      </c>
      <c r="C115" s="23" t="s">
        <v>6</v>
      </c>
      <c r="D115" s="93">
        <v>0.42</v>
      </c>
      <c r="E115" s="93"/>
      <c r="F115" s="93" t="s">
        <v>7</v>
      </c>
      <c r="G115" s="93">
        <v>12</v>
      </c>
      <c r="H115" s="154">
        <v>40</v>
      </c>
      <c r="I115" s="209"/>
      <c r="J115" s="210">
        <f t="shared" si="7"/>
        <v>0</v>
      </c>
      <c r="K115" s="152"/>
      <c r="L115" s="152"/>
    </row>
    <row r="116" spans="1:12" ht="18.75" customHeight="1" x14ac:dyDescent="0.25">
      <c r="A116" s="4"/>
      <c r="B116" s="211" t="s">
        <v>500</v>
      </c>
      <c r="C116" s="23" t="s">
        <v>6</v>
      </c>
      <c r="D116" s="93">
        <v>0.36</v>
      </c>
      <c r="E116" s="93"/>
      <c r="F116" s="93" t="s">
        <v>7</v>
      </c>
      <c r="G116" s="93">
        <v>12</v>
      </c>
      <c r="H116" s="154">
        <v>41</v>
      </c>
      <c r="I116" s="209"/>
      <c r="J116" s="210">
        <f t="shared" si="7"/>
        <v>0</v>
      </c>
      <c r="K116" s="152"/>
      <c r="L116" s="152"/>
    </row>
    <row r="117" spans="1:12" ht="18.75" customHeight="1" x14ac:dyDescent="0.25">
      <c r="A117" s="4"/>
      <c r="B117" s="211" t="s">
        <v>501</v>
      </c>
      <c r="C117" s="23" t="s">
        <v>6</v>
      </c>
      <c r="D117" s="93">
        <v>0.5</v>
      </c>
      <c r="E117" s="93"/>
      <c r="F117" s="130" t="s">
        <v>299</v>
      </c>
      <c r="G117" s="93">
        <v>12</v>
      </c>
      <c r="H117" s="154">
        <v>51</v>
      </c>
      <c r="I117" s="209"/>
      <c r="J117" s="210">
        <f t="shared" si="7"/>
        <v>0</v>
      </c>
      <c r="K117" s="152"/>
      <c r="L117" s="152"/>
    </row>
    <row r="118" spans="1:12" ht="18.75" customHeight="1" x14ac:dyDescent="0.25">
      <c r="A118" s="4"/>
      <c r="B118" s="212" t="s">
        <v>502</v>
      </c>
      <c r="C118" s="23" t="s">
        <v>6</v>
      </c>
      <c r="D118" s="93">
        <v>0.65</v>
      </c>
      <c r="E118" s="93"/>
      <c r="F118" s="130" t="s">
        <v>299</v>
      </c>
      <c r="G118" s="93">
        <v>12</v>
      </c>
      <c r="H118" s="154">
        <v>80</v>
      </c>
      <c r="I118" s="209"/>
      <c r="J118" s="210">
        <f t="shared" si="7"/>
        <v>0</v>
      </c>
      <c r="K118" s="152"/>
      <c r="L118" s="152"/>
    </row>
    <row r="119" spans="1:12" ht="18.75" customHeight="1" x14ac:dyDescent="0.25">
      <c r="A119" s="4"/>
      <c r="B119" s="212" t="s">
        <v>503</v>
      </c>
      <c r="C119" s="23" t="s">
        <v>6</v>
      </c>
      <c r="D119" s="93">
        <v>0.65</v>
      </c>
      <c r="E119" s="93"/>
      <c r="F119" s="130" t="s">
        <v>299</v>
      </c>
      <c r="G119" s="93">
        <v>12</v>
      </c>
      <c r="H119" s="154">
        <v>69</v>
      </c>
      <c r="I119" s="209"/>
      <c r="J119" s="210">
        <f t="shared" si="7"/>
        <v>0</v>
      </c>
      <c r="K119" s="152"/>
      <c r="L119" s="152"/>
    </row>
    <row r="120" spans="1:12" ht="18.75" customHeight="1" x14ac:dyDescent="0.25">
      <c r="A120" s="4"/>
      <c r="B120" s="212" t="s">
        <v>504</v>
      </c>
      <c r="C120" s="23" t="s">
        <v>6</v>
      </c>
      <c r="D120" s="93">
        <v>0.65</v>
      </c>
      <c r="E120" s="93"/>
      <c r="F120" s="130" t="s">
        <v>299</v>
      </c>
      <c r="G120" s="93">
        <v>12</v>
      </c>
      <c r="H120" s="154">
        <v>66</v>
      </c>
      <c r="I120" s="209"/>
      <c r="J120" s="210">
        <f t="shared" si="7"/>
        <v>0</v>
      </c>
      <c r="K120" s="152"/>
      <c r="L120" s="152"/>
    </row>
    <row r="121" spans="1:12" ht="18.75" customHeight="1" x14ac:dyDescent="0.25">
      <c r="A121" s="4"/>
      <c r="B121" s="212" t="s">
        <v>505</v>
      </c>
      <c r="C121" s="23" t="s">
        <v>6</v>
      </c>
      <c r="D121" s="93">
        <v>1.5</v>
      </c>
      <c r="E121" s="93"/>
      <c r="F121" s="130" t="s">
        <v>299</v>
      </c>
      <c r="G121" s="93">
        <v>6</v>
      </c>
      <c r="H121" s="154">
        <v>120</v>
      </c>
      <c r="I121" s="209"/>
      <c r="J121" s="210">
        <f t="shared" si="7"/>
        <v>0</v>
      </c>
      <c r="K121" s="152"/>
      <c r="L121" s="152"/>
    </row>
    <row r="122" spans="1:12" ht="18.75" customHeight="1" x14ac:dyDescent="0.25">
      <c r="A122" s="4"/>
      <c r="B122" s="212" t="s">
        <v>506</v>
      </c>
      <c r="C122" s="23" t="s">
        <v>6</v>
      </c>
      <c r="D122" s="93">
        <v>1.5</v>
      </c>
      <c r="E122" s="93"/>
      <c r="F122" s="130" t="s">
        <v>299</v>
      </c>
      <c r="G122" s="93">
        <v>6</v>
      </c>
      <c r="H122" s="154">
        <v>120</v>
      </c>
      <c r="I122" s="209"/>
      <c r="J122" s="210">
        <f t="shared" si="7"/>
        <v>0</v>
      </c>
      <c r="K122" s="152"/>
      <c r="L122" s="152"/>
    </row>
    <row r="123" spans="1:12" ht="18.75" customHeight="1" x14ac:dyDescent="0.25">
      <c r="A123" s="4"/>
      <c r="B123" s="212" t="s">
        <v>507</v>
      </c>
      <c r="C123" s="23" t="s">
        <v>6</v>
      </c>
      <c r="D123" s="93">
        <v>1.5</v>
      </c>
      <c r="E123" s="93"/>
      <c r="F123" s="130" t="s">
        <v>299</v>
      </c>
      <c r="G123" s="93">
        <v>6</v>
      </c>
      <c r="H123" s="154">
        <v>110</v>
      </c>
      <c r="I123" s="209"/>
      <c r="J123" s="210">
        <f t="shared" si="7"/>
        <v>0</v>
      </c>
      <c r="K123" s="152"/>
      <c r="L123" s="152"/>
    </row>
    <row r="124" spans="1:12" ht="18.75" customHeight="1" x14ac:dyDescent="0.25">
      <c r="A124" s="4"/>
      <c r="B124" s="212" t="s">
        <v>508</v>
      </c>
      <c r="C124" s="23" t="s">
        <v>6</v>
      </c>
      <c r="D124" s="93">
        <v>0.7</v>
      </c>
      <c r="E124" s="93"/>
      <c r="F124" s="130" t="s">
        <v>299</v>
      </c>
      <c r="G124" s="93">
        <v>12</v>
      </c>
      <c r="H124" s="154">
        <v>66</v>
      </c>
      <c r="I124" s="209"/>
      <c r="J124" s="210">
        <f t="shared" si="7"/>
        <v>0</v>
      </c>
      <c r="K124" s="152"/>
      <c r="L124" s="152"/>
    </row>
    <row r="125" spans="1:12" ht="18.75" customHeight="1" x14ac:dyDescent="0.25">
      <c r="A125" s="4"/>
      <c r="B125" s="152"/>
      <c r="C125" s="152"/>
      <c r="D125" s="152"/>
      <c r="E125" s="152"/>
      <c r="F125" s="152"/>
      <c r="G125" s="152"/>
      <c r="H125" s="152"/>
      <c r="I125" s="156">
        <f>SUM(I105:I124)</f>
        <v>0</v>
      </c>
      <c r="J125" s="133">
        <f>SUM(J105:J124)</f>
        <v>0</v>
      </c>
      <c r="K125" s="127"/>
      <c r="L125" s="152"/>
    </row>
    <row r="126" spans="1:12" ht="18.75" customHeight="1" x14ac:dyDescent="0.25">
      <c r="A126" s="4"/>
      <c r="B126" s="45"/>
      <c r="C126" s="19"/>
      <c r="D126" s="19"/>
      <c r="E126" s="11"/>
      <c r="F126" s="124"/>
      <c r="G126" s="19"/>
      <c r="H126" s="12"/>
      <c r="I126" s="19"/>
      <c r="J126" s="11"/>
      <c r="K126" s="11"/>
      <c r="L126" s="28"/>
    </row>
    <row r="127" spans="1:12" ht="18.75" customHeight="1" thickBot="1" x14ac:dyDescent="0.3">
      <c r="A127" s="4"/>
      <c r="B127" s="45"/>
      <c r="C127" s="19"/>
      <c r="D127" s="19"/>
      <c r="E127" s="11"/>
      <c r="F127" s="124"/>
      <c r="G127" s="19"/>
      <c r="H127" s="12"/>
      <c r="I127" s="19"/>
      <c r="J127" s="11"/>
      <c r="K127" s="11"/>
      <c r="L127" s="28"/>
    </row>
    <row r="128" spans="1:12" ht="18.75" customHeight="1" thickBot="1" x14ac:dyDescent="0.3">
      <c r="A128" s="4"/>
      <c r="B128" s="45"/>
      <c r="C128" s="19"/>
      <c r="D128" s="19"/>
      <c r="E128" s="11"/>
      <c r="F128" s="124"/>
      <c r="G128" s="19"/>
      <c r="H128" s="12"/>
      <c r="I128" s="39" t="s">
        <v>12</v>
      </c>
      <c r="J128" s="17" t="s">
        <v>105</v>
      </c>
      <c r="K128" s="18" t="s">
        <v>14</v>
      </c>
      <c r="L128" s="28"/>
    </row>
    <row r="129" spans="1:12" ht="18.75" customHeight="1" thickBot="1" x14ac:dyDescent="0.35">
      <c r="A129" s="4"/>
      <c r="B129" s="45"/>
      <c r="C129" s="19"/>
      <c r="D129" s="19"/>
      <c r="E129" s="11"/>
      <c r="F129" s="124"/>
      <c r="G129" s="52" t="s">
        <v>104</v>
      </c>
      <c r="H129" s="53"/>
      <c r="I129" s="40">
        <f>I19+I45+I73+I103+I125</f>
        <v>0</v>
      </c>
      <c r="J129" s="2">
        <f>J19+J45+J73+J103+J125</f>
        <v>0</v>
      </c>
      <c r="K129" s="3">
        <f>K19</f>
        <v>0</v>
      </c>
      <c r="L129" s="28"/>
    </row>
    <row r="130" spans="1:12" ht="18.75" customHeight="1" x14ac:dyDescent="0.25">
      <c r="A130" s="4"/>
      <c r="B130" s="45"/>
      <c r="C130" s="19"/>
      <c r="D130" s="19"/>
      <c r="E130" s="11"/>
      <c r="F130" s="124"/>
      <c r="G130" s="19"/>
      <c r="H130" s="12"/>
      <c r="I130" s="19"/>
      <c r="J130" s="11"/>
      <c r="K130" s="11"/>
      <c r="L130" s="28"/>
    </row>
    <row r="131" spans="1:12" ht="18.75" customHeight="1" x14ac:dyDescent="0.25">
      <c r="A131" s="4"/>
      <c r="B131" s="45"/>
      <c r="C131" s="19"/>
      <c r="D131" s="19"/>
      <c r="E131" s="11"/>
      <c r="F131" s="124"/>
      <c r="G131" s="19"/>
      <c r="H131" s="12"/>
      <c r="I131" s="19"/>
      <c r="J131" s="11"/>
      <c r="K131" s="11"/>
      <c r="L131" s="28"/>
    </row>
    <row r="132" spans="1:12" ht="18.75" customHeight="1" x14ac:dyDescent="0.25">
      <c r="A132" s="4"/>
      <c r="B132" s="45"/>
      <c r="C132" s="19"/>
      <c r="D132" s="19"/>
      <c r="E132" s="11"/>
      <c r="F132" s="124"/>
      <c r="G132" s="19"/>
      <c r="H132" s="12"/>
      <c r="I132" s="19"/>
      <c r="J132" s="11"/>
      <c r="K132" s="11"/>
      <c r="L132" s="28"/>
    </row>
  </sheetData>
  <mergeCells count="7">
    <mergeCell ref="A104:L104"/>
    <mergeCell ref="A74:L74"/>
    <mergeCell ref="A2:L2"/>
    <mergeCell ref="B3:L3"/>
    <mergeCell ref="A19:H19"/>
    <mergeCell ref="A20:L20"/>
    <mergeCell ref="A46:L4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zoomScale="80" zoomScaleNormal="80" workbookViewId="0">
      <pane ySplit="1" topLeftCell="A20" activePane="bottomLeft" state="frozen"/>
      <selection pane="bottomLeft" activeCell="B35" sqref="B35"/>
    </sheetView>
  </sheetViews>
  <sheetFormatPr defaultRowHeight="15" x14ac:dyDescent="0.25"/>
  <cols>
    <col min="2" max="2" width="76.28515625" customWidth="1"/>
    <col min="5" max="5" width="34.7109375" customWidth="1"/>
    <col min="6" max="6" width="59" customWidth="1"/>
    <col min="7" max="7" width="13.140625" customWidth="1"/>
    <col min="8" max="8" width="11.28515625" customWidth="1"/>
  </cols>
  <sheetData>
    <row r="1" spans="1:12" ht="63" x14ac:dyDescent="0.25">
      <c r="A1" s="6" t="s">
        <v>0</v>
      </c>
      <c r="B1" s="41" t="s">
        <v>1</v>
      </c>
      <c r="C1" s="7" t="s">
        <v>2</v>
      </c>
      <c r="D1" s="7" t="s">
        <v>330</v>
      </c>
      <c r="E1" s="7" t="s">
        <v>29</v>
      </c>
      <c r="F1" s="7" t="s">
        <v>4</v>
      </c>
      <c r="G1" s="7" t="s">
        <v>5</v>
      </c>
      <c r="H1" s="8" t="s">
        <v>13</v>
      </c>
      <c r="I1" s="7" t="s">
        <v>12</v>
      </c>
      <c r="J1" s="7" t="s">
        <v>10</v>
      </c>
      <c r="K1" s="29" t="s">
        <v>14</v>
      </c>
      <c r="L1" s="30" t="s">
        <v>11</v>
      </c>
    </row>
    <row r="2" spans="1:12" ht="18.75" x14ac:dyDescent="0.25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ht="18.75" x14ac:dyDescent="0.3">
      <c r="A3" s="110"/>
      <c r="B3" s="249" t="s">
        <v>331</v>
      </c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1:12" ht="18.75" x14ac:dyDescent="0.3">
      <c r="A4" s="265" t="s">
        <v>333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1:12" ht="15.75" x14ac:dyDescent="0.25">
      <c r="A5" s="132"/>
      <c r="B5" s="111"/>
      <c r="C5" s="9" t="s">
        <v>6</v>
      </c>
      <c r="D5" s="112">
        <v>0.45</v>
      </c>
      <c r="E5" s="9" t="s">
        <v>332</v>
      </c>
      <c r="F5" s="113" t="s">
        <v>334</v>
      </c>
      <c r="G5" s="9">
        <v>28</v>
      </c>
      <c r="H5" s="10">
        <v>38</v>
      </c>
      <c r="I5" s="31"/>
      <c r="J5" s="114">
        <f>G5*H5*I5</f>
        <v>0</v>
      </c>
      <c r="K5" s="32">
        <f>L5*I5</f>
        <v>0</v>
      </c>
      <c r="L5" s="33"/>
    </row>
    <row r="6" spans="1:12" ht="15.75" x14ac:dyDescent="0.25">
      <c r="A6" s="132"/>
      <c r="B6" s="143" t="s">
        <v>321</v>
      </c>
      <c r="C6" s="9" t="s">
        <v>6</v>
      </c>
      <c r="D6" s="112">
        <v>0.45</v>
      </c>
      <c r="E6" s="9" t="s">
        <v>332</v>
      </c>
      <c r="F6" s="113" t="s">
        <v>334</v>
      </c>
      <c r="G6" s="9">
        <v>28</v>
      </c>
      <c r="H6" s="10">
        <v>38</v>
      </c>
      <c r="I6" s="31"/>
      <c r="J6" s="114">
        <f t="shared" ref="J6:J27" si="0">G6*H6*I6</f>
        <v>0</v>
      </c>
      <c r="K6" s="32">
        <f t="shared" ref="K6:K27" si="1">L6*I6</f>
        <v>0</v>
      </c>
      <c r="L6" s="33"/>
    </row>
    <row r="7" spans="1:12" ht="15.75" x14ac:dyDescent="0.25">
      <c r="A7" s="132"/>
      <c r="B7" s="117" t="s">
        <v>322</v>
      </c>
      <c r="C7" s="9" t="s">
        <v>6</v>
      </c>
      <c r="D7" s="112">
        <v>0.45</v>
      </c>
      <c r="E7" s="9" t="s">
        <v>332</v>
      </c>
      <c r="F7" s="113" t="s">
        <v>334</v>
      </c>
      <c r="G7" s="9">
        <v>28</v>
      </c>
      <c r="H7" s="10">
        <v>38</v>
      </c>
      <c r="I7" s="31"/>
      <c r="J7" s="114">
        <f t="shared" si="0"/>
        <v>0</v>
      </c>
      <c r="K7" s="32">
        <f t="shared" si="1"/>
        <v>0</v>
      </c>
      <c r="L7" s="33"/>
    </row>
    <row r="8" spans="1:12" ht="15.75" x14ac:dyDescent="0.25">
      <c r="A8" s="132"/>
      <c r="B8" s="117" t="s">
        <v>323</v>
      </c>
      <c r="C8" s="9" t="s">
        <v>6</v>
      </c>
      <c r="D8" s="112">
        <v>0.45</v>
      </c>
      <c r="E8" s="9" t="s">
        <v>332</v>
      </c>
      <c r="F8" s="113" t="s">
        <v>334</v>
      </c>
      <c r="G8" s="9">
        <v>28</v>
      </c>
      <c r="H8" s="10">
        <v>38</v>
      </c>
      <c r="I8" s="31"/>
      <c r="J8" s="114">
        <f t="shared" si="0"/>
        <v>0</v>
      </c>
      <c r="K8" s="32">
        <f t="shared" si="1"/>
        <v>0</v>
      </c>
      <c r="L8" s="33"/>
    </row>
    <row r="9" spans="1:12" ht="15.75" x14ac:dyDescent="0.25">
      <c r="A9" s="132"/>
      <c r="B9" s="117" t="s">
        <v>324</v>
      </c>
      <c r="C9" s="9" t="s">
        <v>6</v>
      </c>
      <c r="D9" s="112">
        <v>0.45</v>
      </c>
      <c r="E9" s="9" t="s">
        <v>332</v>
      </c>
      <c r="F9" s="113" t="s">
        <v>334</v>
      </c>
      <c r="G9" s="9">
        <v>28</v>
      </c>
      <c r="H9" s="10">
        <v>38</v>
      </c>
      <c r="I9" s="31"/>
      <c r="J9" s="114">
        <f t="shared" si="0"/>
        <v>0</v>
      </c>
      <c r="K9" s="32">
        <f t="shared" si="1"/>
        <v>0</v>
      </c>
      <c r="L9" s="33"/>
    </row>
    <row r="10" spans="1:12" ht="15.75" x14ac:dyDescent="0.25">
      <c r="A10" s="132"/>
      <c r="B10" s="117" t="s">
        <v>325</v>
      </c>
      <c r="C10" s="9" t="s">
        <v>6</v>
      </c>
      <c r="D10" s="112">
        <v>0.45</v>
      </c>
      <c r="E10" s="9" t="s">
        <v>332</v>
      </c>
      <c r="F10" s="113" t="s">
        <v>334</v>
      </c>
      <c r="G10" s="9">
        <v>28</v>
      </c>
      <c r="H10" s="10">
        <v>38</v>
      </c>
      <c r="I10" s="31"/>
      <c r="J10" s="114">
        <f t="shared" si="0"/>
        <v>0</v>
      </c>
      <c r="K10" s="32">
        <f t="shared" si="1"/>
        <v>0</v>
      </c>
      <c r="L10" s="33"/>
    </row>
    <row r="11" spans="1:12" ht="15.75" x14ac:dyDescent="0.25">
      <c r="A11" s="132"/>
      <c r="B11" s="117" t="s">
        <v>326</v>
      </c>
      <c r="C11" s="9" t="s">
        <v>6</v>
      </c>
      <c r="D11" s="112">
        <v>0.45</v>
      </c>
      <c r="E11" s="9" t="s">
        <v>332</v>
      </c>
      <c r="F11" s="113" t="s">
        <v>334</v>
      </c>
      <c r="G11" s="9">
        <v>28</v>
      </c>
      <c r="H11" s="10">
        <v>38</v>
      </c>
      <c r="I11" s="31"/>
      <c r="J11" s="114">
        <f t="shared" si="0"/>
        <v>0</v>
      </c>
      <c r="K11" s="32">
        <f t="shared" si="1"/>
        <v>0</v>
      </c>
      <c r="L11" s="33"/>
    </row>
    <row r="12" spans="1:12" ht="15.75" x14ac:dyDescent="0.25">
      <c r="A12" s="132"/>
      <c r="B12" s="117" t="s">
        <v>327</v>
      </c>
      <c r="C12" s="9" t="s">
        <v>6</v>
      </c>
      <c r="D12" s="112">
        <v>0.45</v>
      </c>
      <c r="E12" s="9" t="s">
        <v>332</v>
      </c>
      <c r="F12" s="113" t="s">
        <v>334</v>
      </c>
      <c r="G12" s="9">
        <v>28</v>
      </c>
      <c r="H12" s="10">
        <v>38</v>
      </c>
      <c r="I12" s="31"/>
      <c r="J12" s="114">
        <f t="shared" si="0"/>
        <v>0</v>
      </c>
      <c r="K12" s="32">
        <f t="shared" si="1"/>
        <v>0</v>
      </c>
      <c r="L12" s="33"/>
    </row>
    <row r="13" spans="1:12" ht="15.75" x14ac:dyDescent="0.25">
      <c r="A13" s="132"/>
      <c r="B13" s="117" t="s">
        <v>328</v>
      </c>
      <c r="C13" s="9" t="s">
        <v>6</v>
      </c>
      <c r="D13" s="112">
        <v>0.45</v>
      </c>
      <c r="E13" s="9" t="s">
        <v>332</v>
      </c>
      <c r="F13" s="113" t="s">
        <v>334</v>
      </c>
      <c r="G13" s="9">
        <v>28</v>
      </c>
      <c r="H13" s="10">
        <v>38</v>
      </c>
      <c r="I13" s="31"/>
      <c r="J13" s="114">
        <f t="shared" si="0"/>
        <v>0</v>
      </c>
      <c r="K13" s="32">
        <f t="shared" si="1"/>
        <v>0</v>
      </c>
      <c r="L13" s="33"/>
    </row>
    <row r="14" spans="1:12" ht="15.75" x14ac:dyDescent="0.25">
      <c r="A14" s="132"/>
      <c r="B14" s="117" t="s">
        <v>329</v>
      </c>
      <c r="C14" s="9" t="s">
        <v>6</v>
      </c>
      <c r="D14" s="112">
        <v>0.45</v>
      </c>
      <c r="E14" s="9" t="s">
        <v>332</v>
      </c>
      <c r="F14" s="113" t="s">
        <v>334</v>
      </c>
      <c r="G14" s="9">
        <v>28</v>
      </c>
      <c r="H14" s="10">
        <v>38</v>
      </c>
      <c r="I14" s="31"/>
      <c r="J14" s="114">
        <f t="shared" si="0"/>
        <v>0</v>
      </c>
      <c r="K14" s="32">
        <f t="shared" si="1"/>
        <v>0</v>
      </c>
      <c r="L14" s="33"/>
    </row>
    <row r="15" spans="1:12" ht="15.75" x14ac:dyDescent="0.25">
      <c r="A15" s="132"/>
      <c r="B15" s="135" t="s">
        <v>335</v>
      </c>
      <c r="C15" s="9" t="s">
        <v>6</v>
      </c>
      <c r="D15" s="112">
        <v>1</v>
      </c>
      <c r="E15" s="9" t="s">
        <v>332</v>
      </c>
      <c r="F15" s="113" t="s">
        <v>334</v>
      </c>
      <c r="G15" s="9">
        <v>10</v>
      </c>
      <c r="H15" s="10">
        <v>51</v>
      </c>
      <c r="I15" s="31"/>
      <c r="J15" s="114">
        <f t="shared" si="0"/>
        <v>0</v>
      </c>
      <c r="K15" s="32">
        <f t="shared" si="1"/>
        <v>0</v>
      </c>
      <c r="L15" s="33"/>
    </row>
    <row r="16" spans="1:12" ht="15.75" x14ac:dyDescent="0.25">
      <c r="A16" s="132"/>
      <c r="B16" s="135" t="s">
        <v>336</v>
      </c>
      <c r="C16" s="9" t="s">
        <v>6</v>
      </c>
      <c r="D16" s="112">
        <v>1</v>
      </c>
      <c r="E16" s="9" t="s">
        <v>332</v>
      </c>
      <c r="F16" s="113" t="s">
        <v>334</v>
      </c>
      <c r="G16" s="9">
        <v>10</v>
      </c>
      <c r="H16" s="10">
        <v>51</v>
      </c>
      <c r="I16" s="31"/>
      <c r="J16" s="114">
        <f t="shared" si="0"/>
        <v>0</v>
      </c>
      <c r="K16" s="32">
        <f t="shared" si="1"/>
        <v>0</v>
      </c>
      <c r="L16" s="33"/>
    </row>
    <row r="17" spans="1:12" ht="15.75" x14ac:dyDescent="0.25">
      <c r="A17" s="132"/>
      <c r="B17" s="135" t="s">
        <v>337</v>
      </c>
      <c r="C17" s="9" t="s">
        <v>6</v>
      </c>
      <c r="D17" s="112">
        <v>1</v>
      </c>
      <c r="E17" s="9" t="s">
        <v>332</v>
      </c>
      <c r="F17" s="113" t="s">
        <v>334</v>
      </c>
      <c r="G17" s="9">
        <v>10</v>
      </c>
      <c r="H17" s="10">
        <v>53</v>
      </c>
      <c r="I17" s="31"/>
      <c r="J17" s="114">
        <f t="shared" si="0"/>
        <v>0</v>
      </c>
      <c r="K17" s="32">
        <f t="shared" si="1"/>
        <v>0</v>
      </c>
      <c r="L17" s="33"/>
    </row>
    <row r="18" spans="1:12" ht="15.75" x14ac:dyDescent="0.25">
      <c r="A18" s="132"/>
      <c r="B18" s="135" t="s">
        <v>338</v>
      </c>
      <c r="C18" s="9" t="s">
        <v>6</v>
      </c>
      <c r="D18" s="112">
        <v>1</v>
      </c>
      <c r="E18" s="9" t="s">
        <v>332</v>
      </c>
      <c r="F18" s="113" t="s">
        <v>334</v>
      </c>
      <c r="G18" s="9">
        <v>10</v>
      </c>
      <c r="H18" s="10">
        <v>53</v>
      </c>
      <c r="I18" s="31"/>
      <c r="J18" s="114">
        <f t="shared" si="0"/>
        <v>0</v>
      </c>
      <c r="K18" s="32">
        <f t="shared" si="1"/>
        <v>0</v>
      </c>
      <c r="L18" s="33"/>
    </row>
    <row r="19" spans="1:12" ht="15.75" x14ac:dyDescent="0.25">
      <c r="A19" s="132"/>
      <c r="B19" s="135" t="s">
        <v>339</v>
      </c>
      <c r="C19" s="9" t="s">
        <v>6</v>
      </c>
      <c r="D19" s="112">
        <v>1</v>
      </c>
      <c r="E19" s="9" t="s">
        <v>332</v>
      </c>
      <c r="F19" s="113" t="s">
        <v>334</v>
      </c>
      <c r="G19" s="9">
        <v>10</v>
      </c>
      <c r="H19" s="10">
        <v>51</v>
      </c>
      <c r="I19" s="31"/>
      <c r="J19" s="114">
        <f t="shared" si="0"/>
        <v>0</v>
      </c>
      <c r="K19" s="32">
        <f t="shared" si="1"/>
        <v>0</v>
      </c>
      <c r="L19" s="33"/>
    </row>
    <row r="20" spans="1:12" ht="15.75" x14ac:dyDescent="0.25">
      <c r="A20" s="132"/>
      <c r="B20" s="136" t="s">
        <v>340</v>
      </c>
      <c r="C20" s="9" t="s">
        <v>6</v>
      </c>
      <c r="D20" s="137">
        <v>3</v>
      </c>
      <c r="E20" s="9" t="s">
        <v>332</v>
      </c>
      <c r="F20" s="113" t="s">
        <v>334</v>
      </c>
      <c r="G20" s="9">
        <v>1</v>
      </c>
      <c r="H20" s="10">
        <v>157</v>
      </c>
      <c r="I20" s="31"/>
      <c r="J20" s="114">
        <f t="shared" si="0"/>
        <v>0</v>
      </c>
      <c r="K20" s="32">
        <f t="shared" si="1"/>
        <v>0</v>
      </c>
      <c r="L20" s="33"/>
    </row>
    <row r="21" spans="1:12" ht="15.75" x14ac:dyDescent="0.25">
      <c r="A21" s="132"/>
      <c r="B21" s="136" t="s">
        <v>341</v>
      </c>
      <c r="C21" s="9" t="s">
        <v>6</v>
      </c>
      <c r="D21" s="137">
        <v>3</v>
      </c>
      <c r="E21" s="9" t="s">
        <v>332</v>
      </c>
      <c r="F21" s="113" t="s">
        <v>334</v>
      </c>
      <c r="G21" s="9">
        <v>1</v>
      </c>
      <c r="H21" s="10">
        <v>157</v>
      </c>
      <c r="I21" s="31"/>
      <c r="J21" s="114">
        <f t="shared" si="0"/>
        <v>0</v>
      </c>
      <c r="K21" s="32">
        <f t="shared" si="1"/>
        <v>0</v>
      </c>
      <c r="L21" s="33"/>
    </row>
    <row r="22" spans="1:12" ht="15.75" x14ac:dyDescent="0.25">
      <c r="A22" s="132"/>
      <c r="B22" s="136" t="s">
        <v>342</v>
      </c>
      <c r="C22" s="9" t="s">
        <v>6</v>
      </c>
      <c r="D22" s="137">
        <v>3</v>
      </c>
      <c r="E22" s="9" t="s">
        <v>332</v>
      </c>
      <c r="F22" s="113" t="s">
        <v>334</v>
      </c>
      <c r="G22" s="9">
        <v>1</v>
      </c>
      <c r="H22" s="10">
        <v>157</v>
      </c>
      <c r="I22" s="31"/>
      <c r="J22" s="114">
        <f t="shared" si="0"/>
        <v>0</v>
      </c>
      <c r="K22" s="32">
        <f t="shared" si="1"/>
        <v>0</v>
      </c>
      <c r="L22" s="33"/>
    </row>
    <row r="23" spans="1:12" ht="15.75" x14ac:dyDescent="0.25">
      <c r="A23" s="132"/>
      <c r="B23" s="136" t="s">
        <v>343</v>
      </c>
      <c r="C23" s="9" t="s">
        <v>6</v>
      </c>
      <c r="D23" s="137">
        <v>3</v>
      </c>
      <c r="E23" s="9" t="s">
        <v>332</v>
      </c>
      <c r="F23" s="113" t="s">
        <v>334</v>
      </c>
      <c r="G23" s="9">
        <v>1</v>
      </c>
      <c r="H23" s="10">
        <v>157</v>
      </c>
      <c r="I23" s="31"/>
      <c r="J23" s="114">
        <f t="shared" si="0"/>
        <v>0</v>
      </c>
      <c r="K23" s="32">
        <f t="shared" si="1"/>
        <v>0</v>
      </c>
      <c r="L23" s="33"/>
    </row>
    <row r="24" spans="1:12" ht="15.75" x14ac:dyDescent="0.25">
      <c r="A24" s="132"/>
      <c r="B24" s="136" t="s">
        <v>344</v>
      </c>
      <c r="C24" s="9" t="s">
        <v>6</v>
      </c>
      <c r="D24" s="137">
        <v>3</v>
      </c>
      <c r="E24" s="9" t="s">
        <v>332</v>
      </c>
      <c r="F24" s="113" t="s">
        <v>334</v>
      </c>
      <c r="G24" s="9">
        <v>1</v>
      </c>
      <c r="H24" s="10">
        <v>157</v>
      </c>
      <c r="I24" s="31"/>
      <c r="J24" s="114">
        <f t="shared" si="0"/>
        <v>0</v>
      </c>
      <c r="K24" s="32">
        <f t="shared" si="1"/>
        <v>0</v>
      </c>
      <c r="L24" s="33"/>
    </row>
    <row r="25" spans="1:12" ht="15.75" x14ac:dyDescent="0.25">
      <c r="A25" s="132"/>
      <c r="B25" s="136" t="s">
        <v>345</v>
      </c>
      <c r="C25" s="9" t="s">
        <v>6</v>
      </c>
      <c r="D25" s="137">
        <v>3</v>
      </c>
      <c r="E25" s="9" t="s">
        <v>332</v>
      </c>
      <c r="F25" s="113" t="s">
        <v>334</v>
      </c>
      <c r="G25" s="9">
        <v>1</v>
      </c>
      <c r="H25" s="10">
        <v>157</v>
      </c>
      <c r="I25" s="31"/>
      <c r="J25" s="114">
        <f t="shared" si="0"/>
        <v>0</v>
      </c>
      <c r="K25" s="32">
        <f t="shared" si="1"/>
        <v>0</v>
      </c>
      <c r="L25" s="33"/>
    </row>
    <row r="26" spans="1:12" ht="15.75" x14ac:dyDescent="0.25">
      <c r="A26" s="132"/>
      <c r="B26" s="111" t="s">
        <v>347</v>
      </c>
      <c r="C26" s="34" t="s">
        <v>6</v>
      </c>
      <c r="D26" s="115">
        <v>15</v>
      </c>
      <c r="E26" s="9" t="s">
        <v>332</v>
      </c>
      <c r="F26" s="116" t="s">
        <v>346</v>
      </c>
      <c r="G26" s="9">
        <v>15</v>
      </c>
      <c r="H26" s="10">
        <v>50</v>
      </c>
      <c r="I26" s="31"/>
      <c r="J26" s="114">
        <f t="shared" si="0"/>
        <v>0</v>
      </c>
      <c r="K26" s="32">
        <f t="shared" si="1"/>
        <v>0</v>
      </c>
      <c r="L26" s="33"/>
    </row>
    <row r="27" spans="1:12" ht="15.75" x14ac:dyDescent="0.25">
      <c r="A27" s="132"/>
      <c r="B27" s="117" t="s">
        <v>348</v>
      </c>
      <c r="C27" s="34" t="s">
        <v>6</v>
      </c>
      <c r="D27" s="118">
        <v>20</v>
      </c>
      <c r="E27" s="9" t="s">
        <v>332</v>
      </c>
      <c r="F27" s="119" t="s">
        <v>346</v>
      </c>
      <c r="G27" s="9">
        <v>20</v>
      </c>
      <c r="H27" s="10">
        <v>50</v>
      </c>
      <c r="I27" s="31"/>
      <c r="J27" s="114">
        <f t="shared" si="0"/>
        <v>0</v>
      </c>
      <c r="K27" s="32">
        <f t="shared" si="1"/>
        <v>0</v>
      </c>
      <c r="L27" s="33"/>
    </row>
    <row r="28" spans="1:12" ht="16.5" thickBot="1" x14ac:dyDescent="0.3">
      <c r="A28" s="289"/>
      <c r="B28" s="290"/>
      <c r="C28" s="290"/>
      <c r="D28" s="290"/>
      <c r="E28" s="290"/>
      <c r="F28" s="290"/>
      <c r="G28" s="290"/>
      <c r="H28" s="291"/>
      <c r="I28" s="83">
        <f>SUM(I5:I27)</f>
        <v>0</v>
      </c>
      <c r="J28" s="120">
        <f>SUM(J5:J27)</f>
        <v>0</v>
      </c>
      <c r="K28" s="121">
        <f>SUM(K5:K27)</f>
        <v>0</v>
      </c>
      <c r="L28" s="122"/>
    </row>
    <row r="29" spans="1:12" ht="15.75" x14ac:dyDescent="0.25">
      <c r="A29" s="292" t="s">
        <v>349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</row>
    <row r="30" spans="1:12" ht="15.75" x14ac:dyDescent="0.25">
      <c r="A30" s="80"/>
      <c r="B30" s="138" t="s">
        <v>350</v>
      </c>
      <c r="C30" s="38" t="s">
        <v>6</v>
      </c>
      <c r="D30" s="38">
        <v>0.4</v>
      </c>
      <c r="E30" s="38"/>
      <c r="F30" s="89" t="s">
        <v>354</v>
      </c>
      <c r="G30" s="38">
        <v>32</v>
      </c>
      <c r="H30" s="114">
        <v>19.5</v>
      </c>
      <c r="I30" s="79"/>
      <c r="J30" s="114">
        <f>G30*H30*I30</f>
        <v>0</v>
      </c>
      <c r="K30" s="38">
        <f>L30*I30</f>
        <v>0</v>
      </c>
      <c r="L30" s="38"/>
    </row>
    <row r="31" spans="1:12" ht="15.75" x14ac:dyDescent="0.25">
      <c r="A31" s="80"/>
      <c r="B31" s="138" t="s">
        <v>351</v>
      </c>
      <c r="C31" s="38" t="s">
        <v>6</v>
      </c>
      <c r="D31" s="38">
        <v>0.4</v>
      </c>
      <c r="E31" s="38"/>
      <c r="F31" s="89" t="s">
        <v>354</v>
      </c>
      <c r="G31" s="38">
        <v>32</v>
      </c>
      <c r="H31" s="114">
        <v>19.5</v>
      </c>
      <c r="I31" s="79"/>
      <c r="J31" s="114">
        <f t="shared" ref="J31:J40" si="2">G31*H31*I31</f>
        <v>0</v>
      </c>
      <c r="K31" s="38">
        <f t="shared" ref="K31:K40" si="3">L31*I31</f>
        <v>0</v>
      </c>
      <c r="L31" s="38"/>
    </row>
    <row r="32" spans="1:12" ht="15.75" x14ac:dyDescent="0.25">
      <c r="A32" s="80"/>
      <c r="B32" s="138" t="s">
        <v>352</v>
      </c>
      <c r="C32" s="38" t="s">
        <v>6</v>
      </c>
      <c r="D32" s="38">
        <v>0.4</v>
      </c>
      <c r="E32" s="38"/>
      <c r="F32" s="89" t="s">
        <v>354</v>
      </c>
      <c r="G32" s="38">
        <v>32</v>
      </c>
      <c r="H32" s="114">
        <v>19.5</v>
      </c>
      <c r="I32" s="79"/>
      <c r="J32" s="114">
        <f t="shared" si="2"/>
        <v>0</v>
      </c>
      <c r="K32" s="38">
        <f t="shared" si="3"/>
        <v>0</v>
      </c>
      <c r="L32" s="38"/>
    </row>
    <row r="33" spans="1:12" ht="15.75" x14ac:dyDescent="0.25">
      <c r="A33" s="80"/>
      <c r="B33" s="240" t="s">
        <v>353</v>
      </c>
      <c r="C33" s="38" t="s">
        <v>6</v>
      </c>
      <c r="D33" s="38">
        <v>0.4</v>
      </c>
      <c r="E33" s="38"/>
      <c r="F33" s="89" t="s">
        <v>354</v>
      </c>
      <c r="G33" s="38">
        <v>16</v>
      </c>
      <c r="H33" s="114">
        <v>19.5</v>
      </c>
      <c r="I33" s="79"/>
      <c r="J33" s="114">
        <f t="shared" si="2"/>
        <v>0</v>
      </c>
      <c r="K33" s="38">
        <f t="shared" si="3"/>
        <v>0</v>
      </c>
      <c r="L33" s="38"/>
    </row>
    <row r="34" spans="1:12" ht="15.75" x14ac:dyDescent="0.25">
      <c r="A34" s="80"/>
      <c r="B34" s="123" t="s">
        <v>355</v>
      </c>
      <c r="C34" s="38" t="s">
        <v>6</v>
      </c>
      <c r="D34" s="38">
        <v>2</v>
      </c>
      <c r="E34" s="38"/>
      <c r="F34" s="89" t="s">
        <v>361</v>
      </c>
      <c r="G34" s="38">
        <v>5</v>
      </c>
      <c r="H34" s="114">
        <v>81</v>
      </c>
      <c r="I34" s="79"/>
      <c r="J34" s="114">
        <f t="shared" si="2"/>
        <v>0</v>
      </c>
      <c r="K34" s="38">
        <f t="shared" si="3"/>
        <v>0</v>
      </c>
      <c r="L34" s="38"/>
    </row>
    <row r="35" spans="1:12" ht="15.75" x14ac:dyDescent="0.25">
      <c r="A35" s="80"/>
      <c r="B35" s="139" t="s">
        <v>356</v>
      </c>
      <c r="C35" s="38" t="s">
        <v>6</v>
      </c>
      <c r="D35" s="38">
        <v>3</v>
      </c>
      <c r="E35" s="38"/>
      <c r="F35" s="89" t="s">
        <v>361</v>
      </c>
      <c r="G35" s="38">
        <v>1</v>
      </c>
      <c r="H35" s="114">
        <v>129</v>
      </c>
      <c r="I35" s="79"/>
      <c r="J35" s="114">
        <f t="shared" si="2"/>
        <v>0</v>
      </c>
      <c r="K35" s="38">
        <f t="shared" si="3"/>
        <v>0</v>
      </c>
      <c r="L35" s="38"/>
    </row>
    <row r="36" spans="1:12" ht="15.75" x14ac:dyDescent="0.25">
      <c r="A36" s="80"/>
      <c r="B36" s="139" t="s">
        <v>357</v>
      </c>
      <c r="C36" s="38" t="s">
        <v>6</v>
      </c>
      <c r="D36" s="38">
        <v>3</v>
      </c>
      <c r="E36" s="38"/>
      <c r="F36" s="89" t="s">
        <v>361</v>
      </c>
      <c r="G36" s="38">
        <v>1</v>
      </c>
      <c r="H36" s="114">
        <v>129</v>
      </c>
      <c r="I36" s="79"/>
      <c r="J36" s="114">
        <f t="shared" si="2"/>
        <v>0</v>
      </c>
      <c r="K36" s="38">
        <f t="shared" si="3"/>
        <v>0</v>
      </c>
      <c r="L36" s="38"/>
    </row>
    <row r="37" spans="1:12" ht="15.75" x14ac:dyDescent="0.25">
      <c r="A37" s="80"/>
      <c r="B37" s="139" t="s">
        <v>358</v>
      </c>
      <c r="C37" s="38" t="s">
        <v>6</v>
      </c>
      <c r="D37" s="38">
        <v>3</v>
      </c>
      <c r="E37" s="38"/>
      <c r="F37" s="89" t="s">
        <v>361</v>
      </c>
      <c r="G37" s="38">
        <v>1</v>
      </c>
      <c r="H37" s="114">
        <v>129</v>
      </c>
      <c r="I37" s="79"/>
      <c r="J37" s="114">
        <f t="shared" si="2"/>
        <v>0</v>
      </c>
      <c r="K37" s="38">
        <f t="shared" si="3"/>
        <v>0</v>
      </c>
      <c r="L37" s="38"/>
    </row>
    <row r="38" spans="1:12" ht="15.75" x14ac:dyDescent="0.25">
      <c r="A38" s="80"/>
      <c r="B38" s="140" t="s">
        <v>359</v>
      </c>
      <c r="C38" s="38" t="s">
        <v>6</v>
      </c>
      <c r="D38" s="38">
        <v>3</v>
      </c>
      <c r="E38" s="38"/>
      <c r="F38" s="89" t="s">
        <v>361</v>
      </c>
      <c r="G38" s="38">
        <v>1</v>
      </c>
      <c r="H38" s="114">
        <v>129</v>
      </c>
      <c r="I38" s="79"/>
      <c r="J38" s="114">
        <f t="shared" si="2"/>
        <v>0</v>
      </c>
      <c r="K38" s="38">
        <f t="shared" si="3"/>
        <v>0</v>
      </c>
      <c r="L38" s="38"/>
    </row>
    <row r="39" spans="1:12" ht="15.75" x14ac:dyDescent="0.25">
      <c r="A39" s="80"/>
      <c r="B39" s="123" t="s">
        <v>360</v>
      </c>
      <c r="C39" s="38" t="s">
        <v>6</v>
      </c>
      <c r="D39" s="38">
        <v>15</v>
      </c>
      <c r="E39" s="38"/>
      <c r="F39" s="89" t="s">
        <v>361</v>
      </c>
      <c r="G39" s="38">
        <v>15</v>
      </c>
      <c r="H39" s="114">
        <v>31.5</v>
      </c>
      <c r="I39" s="79"/>
      <c r="J39" s="114">
        <f t="shared" si="2"/>
        <v>0</v>
      </c>
      <c r="K39" s="38">
        <f t="shared" si="3"/>
        <v>0</v>
      </c>
      <c r="L39" s="38"/>
    </row>
    <row r="40" spans="1:12" ht="15.75" x14ac:dyDescent="0.25">
      <c r="A40" s="80"/>
      <c r="B40" s="123" t="s">
        <v>348</v>
      </c>
      <c r="C40" s="38" t="s">
        <v>6</v>
      </c>
      <c r="D40" s="38">
        <v>20</v>
      </c>
      <c r="E40" s="38"/>
      <c r="F40" s="89" t="s">
        <v>361</v>
      </c>
      <c r="G40" s="38">
        <v>20</v>
      </c>
      <c r="H40" s="114">
        <v>41</v>
      </c>
      <c r="I40" s="79"/>
      <c r="J40" s="114">
        <f t="shared" si="2"/>
        <v>0</v>
      </c>
      <c r="K40" s="38">
        <f t="shared" si="3"/>
        <v>0</v>
      </c>
      <c r="L40" s="38"/>
    </row>
    <row r="41" spans="1:12" ht="15.75" x14ac:dyDescent="0.25">
      <c r="A41" s="19"/>
      <c r="B41" s="45"/>
      <c r="C41" s="19"/>
      <c r="D41" s="19"/>
      <c r="E41" s="11"/>
      <c r="F41" s="124"/>
      <c r="G41" s="19"/>
      <c r="H41" s="11"/>
      <c r="I41" s="125">
        <f>SUM(I30:I40)</f>
        <v>0</v>
      </c>
      <c r="J41" s="133">
        <f>SUM(J30:J40)</f>
        <v>0</v>
      </c>
      <c r="K41" s="134">
        <f>SUM(K30:K40)</f>
        <v>0</v>
      </c>
      <c r="L41" s="28"/>
    </row>
    <row r="42" spans="1:12" ht="15.75" x14ac:dyDescent="0.25">
      <c r="A42" s="292" t="s">
        <v>362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</row>
    <row r="43" spans="1:12" ht="15.75" x14ac:dyDescent="0.25">
      <c r="A43" s="288" t="s">
        <v>363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</row>
    <row r="44" spans="1:12" ht="15.75" x14ac:dyDescent="0.25">
      <c r="A44" s="23"/>
      <c r="B44" s="129" t="s">
        <v>364</v>
      </c>
      <c r="C44" s="23" t="s">
        <v>6</v>
      </c>
      <c r="D44" s="141">
        <v>0.4</v>
      </c>
      <c r="E44" s="141"/>
      <c r="F44" s="89" t="s">
        <v>354</v>
      </c>
      <c r="G44" s="23">
        <v>12</v>
      </c>
      <c r="H44" s="21">
        <v>27</v>
      </c>
      <c r="I44" s="31"/>
      <c r="J44" s="21">
        <f>G44*H44*I44</f>
        <v>0</v>
      </c>
      <c r="K44" s="23">
        <f>I44*L44</f>
        <v>0</v>
      </c>
      <c r="L44" s="38"/>
    </row>
    <row r="45" spans="1:12" ht="15.75" x14ac:dyDescent="0.25">
      <c r="A45" s="23"/>
      <c r="B45" s="129" t="s">
        <v>364</v>
      </c>
      <c r="C45" s="23" t="s">
        <v>6</v>
      </c>
      <c r="D45" s="141">
        <v>0.7</v>
      </c>
      <c r="E45" s="141"/>
      <c r="F45" s="89" t="s">
        <v>354</v>
      </c>
      <c r="G45" s="23">
        <v>12</v>
      </c>
      <c r="H45" s="21">
        <v>43</v>
      </c>
      <c r="I45" s="31"/>
      <c r="J45" s="21">
        <f t="shared" ref="J45:J55" si="4">G45*H45*I45</f>
        <v>0</v>
      </c>
      <c r="K45" s="23">
        <f t="shared" ref="K45:K55" si="5">I45*L45</f>
        <v>0</v>
      </c>
      <c r="L45" s="38"/>
    </row>
    <row r="46" spans="1:12" ht="15.75" x14ac:dyDescent="0.25">
      <c r="A46" s="23"/>
      <c r="B46" s="129" t="s">
        <v>364</v>
      </c>
      <c r="C46" s="23" t="s">
        <v>6</v>
      </c>
      <c r="D46" s="142">
        <v>3</v>
      </c>
      <c r="E46" s="142"/>
      <c r="F46" s="89" t="s">
        <v>354</v>
      </c>
      <c r="G46" s="23">
        <v>3</v>
      </c>
      <c r="H46" s="21">
        <v>125</v>
      </c>
      <c r="I46" s="31"/>
      <c r="J46" s="21">
        <f t="shared" si="4"/>
        <v>0</v>
      </c>
      <c r="K46" s="23">
        <f t="shared" si="5"/>
        <v>0</v>
      </c>
      <c r="L46" s="38"/>
    </row>
    <row r="47" spans="1:12" ht="15.75" x14ac:dyDescent="0.25">
      <c r="A47" s="23"/>
      <c r="B47" s="129" t="s">
        <v>364</v>
      </c>
      <c r="C47" s="23" t="s">
        <v>6</v>
      </c>
      <c r="D47" s="23">
        <v>13</v>
      </c>
      <c r="E47" s="20"/>
      <c r="F47" s="89" t="s">
        <v>361</v>
      </c>
      <c r="G47" s="23">
        <v>13</v>
      </c>
      <c r="H47" s="21">
        <v>49</v>
      </c>
      <c r="I47" s="31"/>
      <c r="J47" s="21">
        <f t="shared" si="4"/>
        <v>0</v>
      </c>
      <c r="K47" s="23">
        <f t="shared" si="5"/>
        <v>0</v>
      </c>
      <c r="L47" s="38"/>
    </row>
    <row r="48" spans="1:12" ht="15.75" x14ac:dyDescent="0.25">
      <c r="A48" s="23"/>
      <c r="B48" s="129" t="s">
        <v>364</v>
      </c>
      <c r="C48" s="23" t="s">
        <v>6</v>
      </c>
      <c r="D48" s="23">
        <v>20</v>
      </c>
      <c r="E48" s="20"/>
      <c r="F48" s="89" t="s">
        <v>361</v>
      </c>
      <c r="G48" s="23">
        <v>20</v>
      </c>
      <c r="H48" s="21">
        <v>49</v>
      </c>
      <c r="I48" s="31"/>
      <c r="J48" s="21">
        <f t="shared" si="4"/>
        <v>0</v>
      </c>
      <c r="K48" s="23">
        <f t="shared" si="5"/>
        <v>0</v>
      </c>
      <c r="L48" s="38"/>
    </row>
    <row r="49" spans="1:12" ht="15.75" x14ac:dyDescent="0.25">
      <c r="A49" s="288" t="s">
        <v>365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</row>
    <row r="50" spans="1:12" ht="15.75" x14ac:dyDescent="0.25">
      <c r="A50" s="23"/>
      <c r="B50" s="129" t="s">
        <v>364</v>
      </c>
      <c r="C50" s="23" t="s">
        <v>6</v>
      </c>
      <c r="D50" s="141">
        <v>0.4</v>
      </c>
      <c r="E50" s="20"/>
      <c r="F50" s="89" t="s">
        <v>354</v>
      </c>
      <c r="G50" s="23">
        <v>12</v>
      </c>
      <c r="H50" s="21">
        <v>21</v>
      </c>
      <c r="I50" s="31"/>
      <c r="J50" s="21">
        <f t="shared" si="4"/>
        <v>0</v>
      </c>
      <c r="K50" s="23">
        <f t="shared" si="5"/>
        <v>0</v>
      </c>
      <c r="L50" s="38"/>
    </row>
    <row r="51" spans="1:12" ht="15.75" x14ac:dyDescent="0.25">
      <c r="A51" s="23"/>
      <c r="B51" s="129" t="s">
        <v>364</v>
      </c>
      <c r="C51" s="23" t="s">
        <v>6</v>
      </c>
      <c r="D51" s="141">
        <v>0.7</v>
      </c>
      <c r="E51" s="20"/>
      <c r="F51" s="89" t="s">
        <v>354</v>
      </c>
      <c r="G51" s="23">
        <v>12</v>
      </c>
      <c r="H51" s="21">
        <v>61</v>
      </c>
      <c r="I51" s="31"/>
      <c r="J51" s="21">
        <f t="shared" si="4"/>
        <v>0</v>
      </c>
      <c r="K51" s="23">
        <f t="shared" si="5"/>
        <v>0</v>
      </c>
      <c r="L51" s="38"/>
    </row>
    <row r="52" spans="1:12" ht="15.75" x14ac:dyDescent="0.25">
      <c r="A52" s="23"/>
      <c r="B52" s="129" t="s">
        <v>364</v>
      </c>
      <c r="C52" s="23" t="s">
        <v>6</v>
      </c>
      <c r="D52" s="142">
        <v>3</v>
      </c>
      <c r="E52" s="20"/>
      <c r="F52" s="89" t="s">
        <v>354</v>
      </c>
      <c r="G52" s="23">
        <v>3</v>
      </c>
      <c r="H52" s="21">
        <v>84</v>
      </c>
      <c r="I52" s="31"/>
      <c r="J52" s="21">
        <f t="shared" si="4"/>
        <v>0</v>
      </c>
      <c r="K52" s="23">
        <f t="shared" si="5"/>
        <v>0</v>
      </c>
      <c r="L52" s="38"/>
    </row>
    <row r="53" spans="1:12" ht="15.75" x14ac:dyDescent="0.25">
      <c r="A53" s="23"/>
      <c r="B53" s="129" t="s">
        <v>364</v>
      </c>
      <c r="C53" s="23" t="s">
        <v>6</v>
      </c>
      <c r="D53" s="142">
        <v>5</v>
      </c>
      <c r="E53" s="20"/>
      <c r="F53" s="89" t="s">
        <v>361</v>
      </c>
      <c r="G53" s="23">
        <v>5</v>
      </c>
      <c r="H53" s="21">
        <v>150</v>
      </c>
      <c r="I53" s="31"/>
      <c r="J53" s="21">
        <f t="shared" si="4"/>
        <v>0</v>
      </c>
      <c r="K53" s="23"/>
      <c r="L53" s="38"/>
    </row>
    <row r="54" spans="1:12" ht="15.75" x14ac:dyDescent="0.25">
      <c r="A54" s="23"/>
      <c r="B54" s="129" t="s">
        <v>364</v>
      </c>
      <c r="C54" s="23" t="s">
        <v>6</v>
      </c>
      <c r="D54" s="23">
        <v>13</v>
      </c>
      <c r="E54" s="20"/>
      <c r="F54" s="89" t="s">
        <v>361</v>
      </c>
      <c r="G54" s="23">
        <v>13</v>
      </c>
      <c r="H54" s="21">
        <v>31</v>
      </c>
      <c r="I54" s="31"/>
      <c r="J54" s="21">
        <f t="shared" si="4"/>
        <v>0</v>
      </c>
      <c r="K54" s="23">
        <f t="shared" si="5"/>
        <v>0</v>
      </c>
      <c r="L54" s="38"/>
    </row>
    <row r="55" spans="1:12" ht="15.75" x14ac:dyDescent="0.25">
      <c r="A55" s="23"/>
      <c r="B55" s="129" t="s">
        <v>364</v>
      </c>
      <c r="C55" s="23" t="s">
        <v>6</v>
      </c>
      <c r="D55" s="23">
        <v>20</v>
      </c>
      <c r="E55" s="20"/>
      <c r="F55" s="89" t="s">
        <v>361</v>
      </c>
      <c r="G55" s="23">
        <v>20</v>
      </c>
      <c r="H55" s="21">
        <v>31</v>
      </c>
      <c r="I55" s="31"/>
      <c r="J55" s="21">
        <f t="shared" si="4"/>
        <v>0</v>
      </c>
      <c r="K55" s="23">
        <f t="shared" si="5"/>
        <v>0</v>
      </c>
      <c r="L55" s="38"/>
    </row>
    <row r="56" spans="1:12" ht="15.75" x14ac:dyDescent="0.25">
      <c r="A56" s="19"/>
      <c r="B56" s="45"/>
      <c r="C56" s="19"/>
      <c r="D56" s="19"/>
      <c r="E56" s="11"/>
      <c r="F56" s="124"/>
      <c r="G56" s="19"/>
      <c r="H56" s="11"/>
      <c r="I56" s="125">
        <f>SUM(I44:I55)</f>
        <v>0</v>
      </c>
      <c r="J56" s="133">
        <f>SUM(J46:J55)</f>
        <v>0</v>
      </c>
      <c r="K56" s="134">
        <f>SUM(K46:K55)</f>
        <v>0</v>
      </c>
      <c r="L56" s="28"/>
    </row>
    <row r="57" spans="1:12" ht="15.75" x14ac:dyDescent="0.25">
      <c r="A57" s="4"/>
      <c r="B57" s="45"/>
      <c r="C57" s="19"/>
      <c r="D57" s="19"/>
      <c r="E57" s="11"/>
      <c r="F57" s="124"/>
      <c r="G57" s="19"/>
      <c r="H57" s="12"/>
      <c r="I57" s="19"/>
      <c r="J57" s="11"/>
      <c r="K57" s="11"/>
      <c r="L57" s="28"/>
    </row>
    <row r="58" spans="1:12" ht="16.5" thickBot="1" x14ac:dyDescent="0.3">
      <c r="A58" s="4"/>
      <c r="B58" s="45"/>
      <c r="C58" s="19"/>
      <c r="D58" s="19"/>
      <c r="E58" s="11"/>
      <c r="F58" s="124"/>
      <c r="G58" s="19"/>
      <c r="H58" s="12"/>
      <c r="I58" s="19"/>
      <c r="J58" s="11"/>
      <c r="K58" s="11"/>
      <c r="L58" s="28"/>
    </row>
    <row r="59" spans="1:12" ht="45.75" thickBot="1" x14ac:dyDescent="0.3">
      <c r="A59" s="4"/>
      <c r="B59" s="45"/>
      <c r="C59" s="19"/>
      <c r="D59" s="19"/>
      <c r="E59" s="11"/>
      <c r="F59" s="124"/>
      <c r="G59" s="19"/>
      <c r="H59" s="12"/>
      <c r="I59" s="39" t="s">
        <v>12</v>
      </c>
      <c r="J59" s="17" t="s">
        <v>105</v>
      </c>
      <c r="K59" s="18" t="s">
        <v>14</v>
      </c>
      <c r="L59" s="28"/>
    </row>
    <row r="60" spans="1:12" ht="19.5" thickBot="1" x14ac:dyDescent="0.35">
      <c r="A60" s="4"/>
      <c r="B60" s="45"/>
      <c r="C60" s="19"/>
      <c r="D60" s="19"/>
      <c r="E60" s="11"/>
      <c r="F60" s="124"/>
      <c r="G60" s="52" t="s">
        <v>104</v>
      </c>
      <c r="H60" s="53"/>
      <c r="I60" s="40">
        <f>I28+I41+I56</f>
        <v>0</v>
      </c>
      <c r="J60" s="2">
        <f>J28+J41+J56</f>
        <v>0</v>
      </c>
      <c r="K60" s="3">
        <f>K28</f>
        <v>0</v>
      </c>
      <c r="L60" s="28"/>
    </row>
    <row r="61" spans="1:12" ht="15.75" x14ac:dyDescent="0.25">
      <c r="A61" s="4"/>
      <c r="B61" s="45"/>
      <c r="C61" s="19"/>
      <c r="D61" s="19"/>
      <c r="E61" s="11"/>
      <c r="F61" s="124"/>
      <c r="G61" s="19"/>
      <c r="H61" s="12"/>
      <c r="I61" s="19"/>
      <c r="J61" s="11"/>
      <c r="K61" s="11"/>
      <c r="L61" s="28"/>
    </row>
    <row r="62" spans="1:12" ht="15.75" x14ac:dyDescent="0.25">
      <c r="A62" s="4"/>
      <c r="B62" s="45"/>
      <c r="C62" s="19"/>
      <c r="D62" s="19"/>
      <c r="E62" s="11"/>
      <c r="F62" s="124"/>
      <c r="G62" s="19"/>
      <c r="H62" s="12"/>
      <c r="I62" s="19"/>
      <c r="J62" s="11"/>
      <c r="K62" s="11"/>
      <c r="L62" s="28"/>
    </row>
    <row r="63" spans="1:12" ht="15.75" x14ac:dyDescent="0.25">
      <c r="A63" s="4"/>
      <c r="B63" s="45"/>
      <c r="C63" s="19"/>
      <c r="D63" s="19"/>
      <c r="E63" s="11"/>
      <c r="F63" s="124"/>
      <c r="G63" s="19"/>
      <c r="H63" s="12"/>
      <c r="I63" s="19"/>
      <c r="J63" s="11"/>
      <c r="K63" s="11"/>
      <c r="L63" s="28"/>
    </row>
  </sheetData>
  <mergeCells count="8">
    <mergeCell ref="A43:L43"/>
    <mergeCell ref="A49:L49"/>
    <mergeCell ref="A4:L4"/>
    <mergeCell ref="A2:L2"/>
    <mergeCell ref="B3:L3"/>
    <mergeCell ref="A28:H28"/>
    <mergeCell ref="A29:L29"/>
    <mergeCell ref="A42:L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9"/>
  <sheetViews>
    <sheetView zoomScale="80" zoomScaleNormal="80" workbookViewId="0">
      <pane ySplit="1" topLeftCell="A2" activePane="bottomLeft" state="frozen"/>
      <selection pane="bottomLeft" activeCell="R21" sqref="R21"/>
    </sheetView>
  </sheetViews>
  <sheetFormatPr defaultRowHeight="15" x14ac:dyDescent="0.25"/>
  <cols>
    <col min="2" max="2" width="36.28515625" customWidth="1"/>
    <col min="5" max="5" width="38.7109375" style="161" customWidth="1"/>
    <col min="6" max="6" width="32.5703125" customWidth="1"/>
    <col min="7" max="7" width="17.42578125" customWidth="1"/>
    <col min="8" max="8" width="22.42578125" customWidth="1"/>
    <col min="9" max="9" width="28.85546875" customWidth="1"/>
    <col min="10" max="10" width="12.7109375" customWidth="1"/>
    <col min="11" max="11" width="17.42578125" customWidth="1"/>
  </cols>
  <sheetData>
    <row r="1" spans="1:12" ht="57.75" customHeight="1" x14ac:dyDescent="0.25">
      <c r="A1" s="6" t="s">
        <v>0</v>
      </c>
      <c r="B1" s="41" t="s">
        <v>1</v>
      </c>
      <c r="C1" s="7" t="s">
        <v>2</v>
      </c>
      <c r="D1" s="7" t="s">
        <v>3</v>
      </c>
      <c r="E1" s="7" t="s">
        <v>29</v>
      </c>
      <c r="F1" s="7" t="s">
        <v>4</v>
      </c>
      <c r="G1" s="7" t="s">
        <v>5</v>
      </c>
      <c r="H1" s="8" t="s">
        <v>13</v>
      </c>
      <c r="I1" s="7" t="s">
        <v>12</v>
      </c>
      <c r="J1" s="7" t="s">
        <v>10</v>
      </c>
      <c r="K1" s="29" t="s">
        <v>14</v>
      </c>
      <c r="L1" s="30" t="s">
        <v>11</v>
      </c>
    </row>
    <row r="2" spans="1:12" ht="18.75" x14ac:dyDescent="0.3">
      <c r="A2" s="241" t="s">
        <v>258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.75" x14ac:dyDescent="0.25">
      <c r="A3" s="4"/>
      <c r="B3" s="109" t="s">
        <v>259</v>
      </c>
      <c r="C3" s="23" t="s">
        <v>6</v>
      </c>
      <c r="D3" s="104">
        <v>500</v>
      </c>
      <c r="E3" s="23" t="s">
        <v>169</v>
      </c>
      <c r="F3" s="108" t="s">
        <v>272</v>
      </c>
      <c r="G3" s="88">
        <v>12</v>
      </c>
      <c r="H3" s="21">
        <v>75</v>
      </c>
      <c r="I3" s="31"/>
      <c r="J3" s="21">
        <f>G3*H3*I3</f>
        <v>0</v>
      </c>
      <c r="K3" s="20"/>
      <c r="L3" s="38"/>
    </row>
    <row r="4" spans="1:12" ht="15.75" x14ac:dyDescent="0.25">
      <c r="A4" s="4"/>
      <c r="B4" s="109" t="s">
        <v>260</v>
      </c>
      <c r="C4" s="23" t="s">
        <v>6</v>
      </c>
      <c r="D4" s="104">
        <v>500</v>
      </c>
      <c r="E4" s="23" t="s">
        <v>169</v>
      </c>
      <c r="F4" s="108" t="s">
        <v>272</v>
      </c>
      <c r="G4" s="88">
        <v>12</v>
      </c>
      <c r="H4" s="21">
        <v>85</v>
      </c>
      <c r="I4" s="31"/>
      <c r="J4" s="21">
        <f t="shared" ref="J4:J19" si="0">G4*H4*I4</f>
        <v>0</v>
      </c>
      <c r="K4" s="20"/>
      <c r="L4" s="38"/>
    </row>
    <row r="5" spans="1:12" ht="15.75" x14ac:dyDescent="0.25">
      <c r="A5" s="4"/>
      <c r="B5" s="109" t="s">
        <v>63</v>
      </c>
      <c r="C5" s="23" t="s">
        <v>6</v>
      </c>
      <c r="D5" s="104">
        <v>500</v>
      </c>
      <c r="E5" s="23" t="s">
        <v>169</v>
      </c>
      <c r="F5" s="108" t="s">
        <v>272</v>
      </c>
      <c r="G5" s="88">
        <v>12</v>
      </c>
      <c r="H5" s="21">
        <v>92.5</v>
      </c>
      <c r="I5" s="31"/>
      <c r="J5" s="21">
        <f t="shared" si="0"/>
        <v>0</v>
      </c>
      <c r="K5" s="20"/>
      <c r="L5" s="38"/>
    </row>
    <row r="6" spans="1:12" ht="15.75" x14ac:dyDescent="0.25">
      <c r="A6" s="4"/>
      <c r="B6" s="109" t="s">
        <v>261</v>
      </c>
      <c r="C6" s="23" t="s">
        <v>6</v>
      </c>
      <c r="D6" s="104">
        <v>500</v>
      </c>
      <c r="E6" s="23" t="s">
        <v>169</v>
      </c>
      <c r="F6" s="108" t="s">
        <v>272</v>
      </c>
      <c r="G6" s="88">
        <v>12</v>
      </c>
      <c r="H6" s="21">
        <v>89</v>
      </c>
      <c r="I6" s="79"/>
      <c r="J6" s="21">
        <f t="shared" si="0"/>
        <v>0</v>
      </c>
      <c r="K6" s="20"/>
      <c r="L6" s="38"/>
    </row>
    <row r="7" spans="1:12" ht="15.75" x14ac:dyDescent="0.25">
      <c r="A7" s="4"/>
      <c r="B7" s="109" t="s">
        <v>262</v>
      </c>
      <c r="C7" s="23" t="s">
        <v>6</v>
      </c>
      <c r="D7" s="104">
        <v>500</v>
      </c>
      <c r="E7" s="23" t="s">
        <v>169</v>
      </c>
      <c r="F7" s="108" t="s">
        <v>272</v>
      </c>
      <c r="G7" s="88">
        <v>12</v>
      </c>
      <c r="H7" s="21">
        <v>75</v>
      </c>
      <c r="I7" s="31"/>
      <c r="J7" s="21">
        <f t="shared" si="0"/>
        <v>0</v>
      </c>
      <c r="K7" s="20"/>
      <c r="L7" s="38"/>
    </row>
    <row r="8" spans="1:12" ht="15.75" x14ac:dyDescent="0.25">
      <c r="A8" s="4"/>
      <c r="B8" s="109" t="s">
        <v>263</v>
      </c>
      <c r="C8" s="23" t="s">
        <v>6</v>
      </c>
      <c r="D8" s="104">
        <v>500</v>
      </c>
      <c r="E8" s="23" t="s">
        <v>169</v>
      </c>
      <c r="F8" s="108" t="s">
        <v>272</v>
      </c>
      <c r="G8" s="88">
        <v>12</v>
      </c>
      <c r="H8" s="21">
        <v>84</v>
      </c>
      <c r="I8" s="31"/>
      <c r="J8" s="21">
        <f t="shared" si="0"/>
        <v>0</v>
      </c>
      <c r="K8" s="20"/>
      <c r="L8" s="38"/>
    </row>
    <row r="9" spans="1:12" ht="15.75" x14ac:dyDescent="0.25">
      <c r="A9" s="4"/>
      <c r="B9" s="109" t="s">
        <v>264</v>
      </c>
      <c r="C9" s="23" t="s">
        <v>6</v>
      </c>
      <c r="D9" s="104">
        <v>500</v>
      </c>
      <c r="E9" s="23" t="s">
        <v>169</v>
      </c>
      <c r="F9" s="108" t="s">
        <v>272</v>
      </c>
      <c r="G9" s="88">
        <v>12</v>
      </c>
      <c r="H9" s="21">
        <v>77</v>
      </c>
      <c r="I9" s="31"/>
      <c r="J9" s="21">
        <f t="shared" si="0"/>
        <v>0</v>
      </c>
      <c r="K9" s="20"/>
      <c r="L9" s="38"/>
    </row>
    <row r="10" spans="1:12" ht="15.75" x14ac:dyDescent="0.25">
      <c r="A10" s="4"/>
      <c r="B10" s="109" t="s">
        <v>265</v>
      </c>
      <c r="C10" s="23" t="s">
        <v>6</v>
      </c>
      <c r="D10" s="104">
        <v>500</v>
      </c>
      <c r="E10" s="23" t="s">
        <v>169</v>
      </c>
      <c r="F10" s="108" t="s">
        <v>272</v>
      </c>
      <c r="G10" s="88">
        <v>12</v>
      </c>
      <c r="H10" s="21">
        <v>82</v>
      </c>
      <c r="I10" s="31"/>
      <c r="J10" s="21">
        <f t="shared" si="0"/>
        <v>0</v>
      </c>
      <c r="K10" s="20"/>
      <c r="L10" s="38"/>
    </row>
    <row r="11" spans="1:12" ht="15.75" x14ac:dyDescent="0.25">
      <c r="A11" s="4"/>
      <c r="B11" s="109" t="s">
        <v>266</v>
      </c>
      <c r="C11" s="23" t="s">
        <v>6</v>
      </c>
      <c r="D11" s="104">
        <v>500</v>
      </c>
      <c r="E11" s="23" t="s">
        <v>169</v>
      </c>
      <c r="F11" s="108" t="s">
        <v>272</v>
      </c>
      <c r="G11" s="88">
        <v>12</v>
      </c>
      <c r="H11" s="21">
        <v>65</v>
      </c>
      <c r="I11" s="31"/>
      <c r="J11" s="21">
        <f t="shared" si="0"/>
        <v>0</v>
      </c>
      <c r="K11" s="20"/>
      <c r="L11" s="38"/>
    </row>
    <row r="12" spans="1:12" ht="15.75" x14ac:dyDescent="0.25">
      <c r="A12" s="4"/>
      <c r="B12" s="109" t="s">
        <v>267</v>
      </c>
      <c r="C12" s="23" t="s">
        <v>6</v>
      </c>
      <c r="D12" s="104">
        <v>500</v>
      </c>
      <c r="E12" s="23" t="s">
        <v>169</v>
      </c>
      <c r="F12" s="108" t="s">
        <v>272</v>
      </c>
      <c r="G12" s="88">
        <v>12</v>
      </c>
      <c r="H12" s="21">
        <v>64</v>
      </c>
      <c r="I12" s="31"/>
      <c r="J12" s="21">
        <f t="shared" si="0"/>
        <v>0</v>
      </c>
      <c r="K12" s="20"/>
      <c r="L12" s="38"/>
    </row>
    <row r="13" spans="1:12" ht="15.75" x14ac:dyDescent="0.25">
      <c r="A13" s="4"/>
      <c r="B13" s="109" t="s">
        <v>268</v>
      </c>
      <c r="C13" s="23" t="s">
        <v>6</v>
      </c>
      <c r="D13" s="104">
        <v>500</v>
      </c>
      <c r="E13" s="23" t="s">
        <v>169</v>
      </c>
      <c r="F13" s="108" t="s">
        <v>272</v>
      </c>
      <c r="G13" s="88">
        <v>12</v>
      </c>
      <c r="H13" s="21">
        <v>65</v>
      </c>
      <c r="I13" s="31"/>
      <c r="J13" s="21">
        <f t="shared" si="0"/>
        <v>0</v>
      </c>
      <c r="K13" s="20"/>
      <c r="L13" s="38"/>
    </row>
    <row r="14" spans="1:12" ht="15.75" x14ac:dyDescent="0.25">
      <c r="A14" s="4"/>
      <c r="B14" s="109" t="s">
        <v>269</v>
      </c>
      <c r="C14" s="23" t="s">
        <v>6</v>
      </c>
      <c r="D14" s="104">
        <v>500</v>
      </c>
      <c r="E14" s="23" t="s">
        <v>169</v>
      </c>
      <c r="F14" s="108" t="s">
        <v>272</v>
      </c>
      <c r="G14" s="88">
        <v>12</v>
      </c>
      <c r="H14" s="21">
        <v>67</v>
      </c>
      <c r="I14" s="31"/>
      <c r="J14" s="21">
        <f t="shared" si="0"/>
        <v>0</v>
      </c>
      <c r="K14" s="20"/>
      <c r="L14" s="38"/>
    </row>
    <row r="15" spans="1:12" ht="15.75" x14ac:dyDescent="0.25">
      <c r="A15" s="4"/>
      <c r="B15" s="109" t="s">
        <v>270</v>
      </c>
      <c r="C15" s="23" t="s">
        <v>6</v>
      </c>
      <c r="D15" s="104">
        <v>500</v>
      </c>
      <c r="E15" s="23" t="s">
        <v>169</v>
      </c>
      <c r="F15" s="108" t="s">
        <v>272</v>
      </c>
      <c r="G15" s="88">
        <v>12</v>
      </c>
      <c r="H15" s="21">
        <v>63</v>
      </c>
      <c r="I15" s="31"/>
      <c r="J15" s="21">
        <f t="shared" si="0"/>
        <v>0</v>
      </c>
      <c r="K15" s="20"/>
      <c r="L15" s="38"/>
    </row>
    <row r="16" spans="1:12" ht="15.75" x14ac:dyDescent="0.25">
      <c r="A16" s="4"/>
      <c r="B16" s="109" t="s">
        <v>271</v>
      </c>
      <c r="C16" s="23" t="s">
        <v>6</v>
      </c>
      <c r="D16" s="104">
        <v>500</v>
      </c>
      <c r="E16" s="23" t="s">
        <v>169</v>
      </c>
      <c r="F16" s="108" t="s">
        <v>272</v>
      </c>
      <c r="G16" s="88">
        <v>12</v>
      </c>
      <c r="H16" s="21">
        <v>63</v>
      </c>
      <c r="I16" s="31"/>
      <c r="J16" s="21">
        <f>G16*H16*I16</f>
        <v>0</v>
      </c>
      <c r="K16" s="20"/>
      <c r="L16" s="38"/>
    </row>
    <row r="17" spans="1:12" ht="15.75" x14ac:dyDescent="0.25">
      <c r="A17" s="4"/>
      <c r="B17" s="109" t="s">
        <v>266</v>
      </c>
      <c r="C17" s="23" t="s">
        <v>6</v>
      </c>
      <c r="D17" s="104">
        <v>500</v>
      </c>
      <c r="E17" s="23" t="s">
        <v>160</v>
      </c>
      <c r="F17" s="108" t="s">
        <v>272</v>
      </c>
      <c r="G17" s="88">
        <v>12</v>
      </c>
      <c r="H17" s="21">
        <v>74</v>
      </c>
      <c r="I17" s="31"/>
      <c r="J17" s="21">
        <f t="shared" si="0"/>
        <v>0</v>
      </c>
      <c r="K17" s="20"/>
      <c r="L17" s="38"/>
    </row>
    <row r="18" spans="1:12" ht="15.75" x14ac:dyDescent="0.25">
      <c r="A18" s="4"/>
      <c r="B18" s="109" t="s">
        <v>267</v>
      </c>
      <c r="C18" s="23" t="s">
        <v>6</v>
      </c>
      <c r="D18" s="104">
        <v>500</v>
      </c>
      <c r="E18" s="23" t="s">
        <v>160</v>
      </c>
      <c r="F18" s="108" t="s">
        <v>272</v>
      </c>
      <c r="G18" s="88">
        <v>12</v>
      </c>
      <c r="H18" s="21">
        <v>73</v>
      </c>
      <c r="I18" s="31"/>
      <c r="J18" s="21">
        <f t="shared" si="0"/>
        <v>0</v>
      </c>
      <c r="K18" s="20"/>
      <c r="L18" s="38"/>
    </row>
    <row r="19" spans="1:12" ht="15.75" x14ac:dyDescent="0.25">
      <c r="A19" s="4"/>
      <c r="B19" s="109" t="s">
        <v>268</v>
      </c>
      <c r="C19" s="23" t="s">
        <v>6</v>
      </c>
      <c r="D19" s="104">
        <v>500</v>
      </c>
      <c r="E19" s="23" t="s">
        <v>160</v>
      </c>
      <c r="F19" s="108" t="s">
        <v>272</v>
      </c>
      <c r="G19" s="88">
        <v>12</v>
      </c>
      <c r="H19" s="21">
        <v>74</v>
      </c>
      <c r="I19" s="31"/>
      <c r="J19" s="21">
        <f t="shared" si="0"/>
        <v>0</v>
      </c>
      <c r="K19" s="20"/>
      <c r="L19" s="38"/>
    </row>
    <row r="20" spans="1:12" ht="16.5" thickBot="1" x14ac:dyDescent="0.3">
      <c r="A20" s="4"/>
      <c r="B20" s="45"/>
      <c r="C20" s="19"/>
      <c r="D20" s="28"/>
      <c r="E20" s="19"/>
      <c r="F20" s="25"/>
      <c r="G20" s="19"/>
      <c r="H20" s="11"/>
      <c r="I20" s="83">
        <f>SUM(I3:I19)</f>
        <v>0</v>
      </c>
      <c r="J20" s="84">
        <f>SUM(J3:J19)</f>
        <v>0</v>
      </c>
      <c r="K20" s="85"/>
      <c r="L20" s="11"/>
    </row>
    <row r="21" spans="1:12" ht="18.75" customHeight="1" x14ac:dyDescent="0.25">
      <c r="A21" s="281" t="s">
        <v>387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</row>
    <row r="22" spans="1:12" ht="18.75" customHeight="1" x14ac:dyDescent="0.25">
      <c r="A22" s="152"/>
      <c r="B22" s="164" t="s">
        <v>405</v>
      </c>
      <c r="C22" s="101" t="s">
        <v>6</v>
      </c>
      <c r="D22" s="104">
        <v>500</v>
      </c>
      <c r="E22" s="118" t="s">
        <v>412</v>
      </c>
      <c r="F22" s="150" t="s">
        <v>299</v>
      </c>
      <c r="G22" s="101">
        <v>6</v>
      </c>
      <c r="H22" s="21">
        <v>61</v>
      </c>
      <c r="I22" s="155"/>
      <c r="J22" s="154">
        <f>G22*H22*I22</f>
        <v>0</v>
      </c>
      <c r="K22" s="153"/>
      <c r="L22" s="153"/>
    </row>
    <row r="23" spans="1:12" ht="18.75" customHeight="1" x14ac:dyDescent="0.25">
      <c r="A23" s="152"/>
      <c r="B23" s="164" t="s">
        <v>406</v>
      </c>
      <c r="C23" s="101" t="s">
        <v>6</v>
      </c>
      <c r="D23" s="104">
        <v>500</v>
      </c>
      <c r="E23" s="118" t="s">
        <v>413</v>
      </c>
      <c r="F23" s="150" t="s">
        <v>299</v>
      </c>
      <c r="G23" s="101">
        <v>6</v>
      </c>
      <c r="H23" s="21">
        <v>61</v>
      </c>
      <c r="I23" s="155"/>
      <c r="J23" s="154">
        <f t="shared" ref="J23:J37" si="1">G23*H23*I23</f>
        <v>0</v>
      </c>
      <c r="K23" s="153"/>
      <c r="L23" s="153"/>
    </row>
    <row r="24" spans="1:12" ht="18.75" customHeight="1" x14ac:dyDescent="0.25">
      <c r="A24" s="152"/>
      <c r="B24" s="164" t="s">
        <v>407</v>
      </c>
      <c r="C24" s="101" t="s">
        <v>6</v>
      </c>
      <c r="D24" s="104">
        <v>500</v>
      </c>
      <c r="E24" s="118" t="s">
        <v>412</v>
      </c>
      <c r="F24" s="150" t="s">
        <v>299</v>
      </c>
      <c r="G24" s="101">
        <v>6</v>
      </c>
      <c r="H24" s="21">
        <v>61</v>
      </c>
      <c r="I24" s="155"/>
      <c r="J24" s="154">
        <f t="shared" si="1"/>
        <v>0</v>
      </c>
      <c r="K24" s="153"/>
      <c r="L24" s="153"/>
    </row>
    <row r="25" spans="1:12" ht="18.75" customHeight="1" x14ac:dyDescent="0.25">
      <c r="A25" s="152"/>
      <c r="B25" s="164" t="s">
        <v>408</v>
      </c>
      <c r="C25" s="101" t="s">
        <v>6</v>
      </c>
      <c r="D25" s="104">
        <v>500</v>
      </c>
      <c r="E25" s="118" t="s">
        <v>413</v>
      </c>
      <c r="F25" s="150" t="s">
        <v>299</v>
      </c>
      <c r="G25" s="101">
        <v>6</v>
      </c>
      <c r="H25" s="21">
        <v>61</v>
      </c>
      <c r="I25" s="155"/>
      <c r="J25" s="154">
        <f t="shared" si="1"/>
        <v>0</v>
      </c>
      <c r="K25" s="153"/>
      <c r="L25" s="153"/>
    </row>
    <row r="26" spans="1:12" ht="18.75" customHeight="1" x14ac:dyDescent="0.25">
      <c r="A26" s="152"/>
      <c r="B26" s="164" t="s">
        <v>409</v>
      </c>
      <c r="C26" s="101" t="s">
        <v>6</v>
      </c>
      <c r="D26" s="104">
        <v>500</v>
      </c>
      <c r="E26" s="118" t="s">
        <v>412</v>
      </c>
      <c r="F26" s="150" t="s">
        <v>299</v>
      </c>
      <c r="G26" s="101">
        <v>6</v>
      </c>
      <c r="H26" s="21">
        <v>61</v>
      </c>
      <c r="I26" s="155"/>
      <c r="J26" s="154">
        <f t="shared" si="1"/>
        <v>0</v>
      </c>
      <c r="K26" s="153"/>
      <c r="L26" s="153"/>
    </row>
    <row r="27" spans="1:12" ht="18.75" customHeight="1" x14ac:dyDescent="0.25">
      <c r="A27" s="152"/>
      <c r="B27" s="164" t="s">
        <v>410</v>
      </c>
      <c r="C27" s="101" t="s">
        <v>6</v>
      </c>
      <c r="D27" s="104">
        <v>500</v>
      </c>
      <c r="E27" s="118" t="s">
        <v>412</v>
      </c>
      <c r="F27" s="150" t="s">
        <v>299</v>
      </c>
      <c r="G27" s="101">
        <v>6</v>
      </c>
      <c r="H27" s="21">
        <v>61</v>
      </c>
      <c r="I27" s="155"/>
      <c r="J27" s="154">
        <f t="shared" si="1"/>
        <v>0</v>
      </c>
      <c r="K27" s="153"/>
      <c r="L27" s="153"/>
    </row>
    <row r="28" spans="1:12" ht="18.75" customHeight="1" x14ac:dyDescent="0.25">
      <c r="A28" s="152"/>
      <c r="B28" s="164" t="s">
        <v>411</v>
      </c>
      <c r="C28" s="101" t="s">
        <v>6</v>
      </c>
      <c r="D28" s="104">
        <v>500</v>
      </c>
      <c r="E28" s="118" t="s">
        <v>413</v>
      </c>
      <c r="F28" s="150" t="s">
        <v>299</v>
      </c>
      <c r="G28" s="101">
        <v>6</v>
      </c>
      <c r="H28" s="21">
        <v>61</v>
      </c>
      <c r="I28" s="155"/>
      <c r="J28" s="154">
        <f t="shared" si="1"/>
        <v>0</v>
      </c>
      <c r="K28" s="153"/>
      <c r="L28" s="153"/>
    </row>
    <row r="29" spans="1:12" ht="18.75" customHeight="1" x14ac:dyDescent="0.25">
      <c r="A29" s="128"/>
      <c r="B29" s="165" t="s">
        <v>367</v>
      </c>
      <c r="C29" s="101" t="s">
        <v>6</v>
      </c>
      <c r="D29" s="104">
        <v>500</v>
      </c>
      <c r="E29" s="149" t="s">
        <v>388</v>
      </c>
      <c r="F29" s="150" t="s">
        <v>299</v>
      </c>
      <c r="G29" s="101">
        <v>6</v>
      </c>
      <c r="H29" s="21">
        <v>61</v>
      </c>
      <c r="I29" s="155"/>
      <c r="J29" s="154">
        <f t="shared" si="1"/>
        <v>0</v>
      </c>
      <c r="K29" s="160"/>
      <c r="L29" s="151"/>
    </row>
    <row r="30" spans="1:12" ht="18.75" customHeight="1" x14ac:dyDescent="0.25">
      <c r="A30" s="128"/>
      <c r="B30" s="164" t="s">
        <v>414</v>
      </c>
      <c r="C30" s="101" t="s">
        <v>6</v>
      </c>
      <c r="D30" s="104">
        <v>500</v>
      </c>
      <c r="E30" s="162" t="s">
        <v>421</v>
      </c>
      <c r="F30" s="150" t="s">
        <v>299</v>
      </c>
      <c r="G30" s="101">
        <v>6</v>
      </c>
      <c r="H30" s="21">
        <v>61</v>
      </c>
      <c r="I30" s="155"/>
      <c r="J30" s="154">
        <f t="shared" si="1"/>
        <v>0</v>
      </c>
      <c r="K30" s="134"/>
      <c r="L30" s="38"/>
    </row>
    <row r="31" spans="1:12" ht="18.75" customHeight="1" x14ac:dyDescent="0.25">
      <c r="A31" s="128"/>
      <c r="B31" s="164" t="s">
        <v>415</v>
      </c>
      <c r="C31" s="101" t="s">
        <v>6</v>
      </c>
      <c r="D31" s="104">
        <v>500</v>
      </c>
      <c r="E31" s="162" t="s">
        <v>421</v>
      </c>
      <c r="F31" s="150" t="s">
        <v>299</v>
      </c>
      <c r="G31" s="101">
        <v>6</v>
      </c>
      <c r="H31" s="21">
        <v>61</v>
      </c>
      <c r="I31" s="155"/>
      <c r="J31" s="154">
        <f t="shared" si="1"/>
        <v>0</v>
      </c>
      <c r="K31" s="134"/>
      <c r="L31" s="38"/>
    </row>
    <row r="32" spans="1:12" ht="18.75" customHeight="1" x14ac:dyDescent="0.25">
      <c r="A32" s="128"/>
      <c r="B32" s="164" t="s">
        <v>416</v>
      </c>
      <c r="C32" s="101" t="s">
        <v>6</v>
      </c>
      <c r="D32" s="104">
        <v>500</v>
      </c>
      <c r="E32" s="162" t="s">
        <v>421</v>
      </c>
      <c r="F32" s="150" t="s">
        <v>299</v>
      </c>
      <c r="G32" s="101">
        <v>6</v>
      </c>
      <c r="H32" s="21">
        <v>61</v>
      </c>
      <c r="I32" s="155"/>
      <c r="J32" s="154">
        <f t="shared" si="1"/>
        <v>0</v>
      </c>
      <c r="K32" s="134"/>
      <c r="L32" s="38"/>
    </row>
    <row r="33" spans="1:12" ht="18.75" customHeight="1" x14ac:dyDescent="0.25">
      <c r="A33" s="128"/>
      <c r="B33" s="164" t="s">
        <v>83</v>
      </c>
      <c r="C33" s="101" t="s">
        <v>6</v>
      </c>
      <c r="D33" s="104">
        <v>500</v>
      </c>
      <c r="E33" s="162" t="s">
        <v>422</v>
      </c>
      <c r="F33" s="150" t="s">
        <v>299</v>
      </c>
      <c r="G33" s="101">
        <v>6</v>
      </c>
      <c r="H33" s="21">
        <v>61</v>
      </c>
      <c r="I33" s="155"/>
      <c r="J33" s="154">
        <f t="shared" si="1"/>
        <v>0</v>
      </c>
      <c r="K33" s="134"/>
      <c r="L33" s="38"/>
    </row>
    <row r="34" spans="1:12" ht="18.75" customHeight="1" x14ac:dyDescent="0.25">
      <c r="A34" s="128"/>
      <c r="B34" s="164" t="s">
        <v>417</v>
      </c>
      <c r="C34" s="101" t="s">
        <v>6</v>
      </c>
      <c r="D34" s="104">
        <v>500</v>
      </c>
      <c r="E34" s="162" t="s">
        <v>422</v>
      </c>
      <c r="F34" s="150" t="s">
        <v>299</v>
      </c>
      <c r="G34" s="101">
        <v>6</v>
      </c>
      <c r="H34" s="21">
        <v>61</v>
      </c>
      <c r="I34" s="155"/>
      <c r="J34" s="154">
        <f t="shared" si="1"/>
        <v>0</v>
      </c>
      <c r="K34" s="134"/>
      <c r="L34" s="38"/>
    </row>
    <row r="35" spans="1:12" ht="18.75" customHeight="1" x14ac:dyDescent="0.25">
      <c r="A35" s="128"/>
      <c r="B35" s="164" t="s">
        <v>418</v>
      </c>
      <c r="C35" s="101" t="s">
        <v>6</v>
      </c>
      <c r="D35" s="104">
        <v>500</v>
      </c>
      <c r="E35" s="162" t="s">
        <v>422</v>
      </c>
      <c r="F35" s="150" t="s">
        <v>299</v>
      </c>
      <c r="G35" s="101">
        <v>6</v>
      </c>
      <c r="H35" s="21">
        <v>61</v>
      </c>
      <c r="I35" s="155"/>
      <c r="J35" s="154">
        <f t="shared" si="1"/>
        <v>0</v>
      </c>
      <c r="K35" s="134"/>
      <c r="L35" s="38"/>
    </row>
    <row r="36" spans="1:12" ht="18.75" customHeight="1" x14ac:dyDescent="0.25">
      <c r="A36" s="128"/>
      <c r="B36" s="164" t="s">
        <v>419</v>
      </c>
      <c r="C36" s="101" t="s">
        <v>6</v>
      </c>
      <c r="D36" s="104">
        <v>500</v>
      </c>
      <c r="E36" s="162" t="s">
        <v>422</v>
      </c>
      <c r="F36" s="150" t="s">
        <v>299</v>
      </c>
      <c r="G36" s="101">
        <v>6</v>
      </c>
      <c r="H36" s="21">
        <v>61</v>
      </c>
      <c r="I36" s="155"/>
      <c r="J36" s="154">
        <f t="shared" si="1"/>
        <v>0</v>
      </c>
      <c r="K36" s="134"/>
      <c r="L36" s="38"/>
    </row>
    <row r="37" spans="1:12" ht="18.75" customHeight="1" thickBot="1" x14ac:dyDescent="0.3">
      <c r="A37" s="128"/>
      <c r="B37" s="166" t="s">
        <v>420</v>
      </c>
      <c r="C37" s="101" t="s">
        <v>6</v>
      </c>
      <c r="D37" s="104">
        <v>500</v>
      </c>
      <c r="E37" s="163" t="s">
        <v>422</v>
      </c>
      <c r="F37" s="150" t="s">
        <v>299</v>
      </c>
      <c r="G37" s="101">
        <v>6</v>
      </c>
      <c r="H37" s="21">
        <v>61</v>
      </c>
      <c r="I37" s="155"/>
      <c r="J37" s="154">
        <f t="shared" si="1"/>
        <v>0</v>
      </c>
      <c r="K37" s="134"/>
      <c r="L37" s="38"/>
    </row>
    <row r="38" spans="1:12" ht="16.5" thickBot="1" x14ac:dyDescent="0.3">
      <c r="A38" s="4"/>
      <c r="B38" s="45"/>
      <c r="C38" s="19"/>
      <c r="D38" s="28"/>
      <c r="E38" s="19"/>
      <c r="F38" s="25"/>
      <c r="G38" s="19"/>
      <c r="H38" s="11"/>
      <c r="I38" s="83">
        <f>SUM(I21:I37)</f>
        <v>0</v>
      </c>
      <c r="J38" s="84">
        <f>SUM(J21:J37)</f>
        <v>0</v>
      </c>
      <c r="K38" s="85"/>
      <c r="L38" s="11"/>
    </row>
    <row r="39" spans="1:12" ht="15.75" x14ac:dyDescent="0.25">
      <c r="A39" s="4"/>
      <c r="B39" s="45"/>
      <c r="C39" s="19"/>
      <c r="D39" s="28"/>
      <c r="E39" s="19"/>
      <c r="F39" s="25"/>
      <c r="G39" s="19"/>
      <c r="H39" s="11"/>
      <c r="I39" s="157"/>
      <c r="J39" s="158"/>
      <c r="K39" s="159"/>
      <c r="L39" s="11"/>
    </row>
    <row r="40" spans="1:12" ht="15.75" x14ac:dyDescent="0.25">
      <c r="A40" s="4"/>
      <c r="B40" s="45"/>
      <c r="C40" s="19"/>
      <c r="D40" s="28"/>
      <c r="E40" s="19"/>
      <c r="F40" s="25"/>
      <c r="G40" s="19"/>
      <c r="H40" s="11"/>
      <c r="I40" s="157"/>
      <c r="J40" s="158"/>
      <c r="K40" s="159"/>
      <c r="L40" s="11"/>
    </row>
    <row r="41" spans="1:12" ht="15.75" x14ac:dyDescent="0.25">
      <c r="A41" s="4"/>
      <c r="B41" s="45"/>
      <c r="C41" s="19"/>
      <c r="D41" s="28"/>
      <c r="E41" s="19"/>
      <c r="F41" s="25"/>
      <c r="G41" s="19"/>
      <c r="H41" s="11"/>
      <c r="I41" s="157"/>
      <c r="J41" s="158"/>
      <c r="K41" s="159"/>
      <c r="L41" s="11"/>
    </row>
    <row r="42" spans="1:12" ht="15.75" x14ac:dyDescent="0.25">
      <c r="A42" s="4"/>
      <c r="B42" s="45"/>
      <c r="C42" s="19"/>
      <c r="D42" s="28"/>
      <c r="E42" s="19"/>
      <c r="F42" s="25"/>
      <c r="G42" s="19"/>
      <c r="H42" s="11"/>
      <c r="I42" s="157"/>
      <c r="J42" s="158"/>
      <c r="K42" s="159"/>
      <c r="L42" s="11"/>
    </row>
    <row r="43" spans="1:12" ht="15.75" x14ac:dyDescent="0.25">
      <c r="A43" s="4"/>
      <c r="B43" s="45"/>
      <c r="C43" s="19"/>
      <c r="D43" s="28"/>
      <c r="E43" s="19"/>
      <c r="F43" s="25"/>
      <c r="G43" s="19"/>
      <c r="H43" s="11"/>
      <c r="I43" s="157"/>
      <c r="J43" s="158"/>
      <c r="K43" s="159"/>
      <c r="L43" s="11"/>
    </row>
    <row r="44" spans="1:12" ht="15.75" x14ac:dyDescent="0.25">
      <c r="A44" s="4"/>
      <c r="B44" s="45"/>
      <c r="C44" s="19"/>
      <c r="D44" s="28"/>
      <c r="E44" s="19"/>
      <c r="F44" s="25"/>
      <c r="G44" s="19"/>
      <c r="H44" s="12"/>
      <c r="I44" s="19"/>
      <c r="J44" s="11"/>
      <c r="K44" s="11"/>
      <c r="L44" s="28"/>
    </row>
    <row r="45" spans="1:12" ht="15.75" x14ac:dyDescent="0.25">
      <c r="A45" s="4"/>
      <c r="B45" s="45"/>
      <c r="C45" s="19"/>
      <c r="D45" s="28"/>
      <c r="E45" s="19"/>
      <c r="F45" s="25"/>
      <c r="G45" s="19"/>
      <c r="H45" s="12"/>
      <c r="I45" s="19"/>
      <c r="J45" s="11"/>
      <c r="K45" s="11"/>
      <c r="L45" s="28"/>
    </row>
    <row r="46" spans="1:12" ht="15.75" x14ac:dyDescent="0.25">
      <c r="A46" s="4"/>
      <c r="B46" s="45"/>
      <c r="C46" s="19"/>
      <c r="D46" s="28"/>
      <c r="E46" s="19"/>
      <c r="F46" s="25"/>
      <c r="G46" s="12"/>
      <c r="H46" s="19"/>
      <c r="I46" s="11"/>
      <c r="J46" s="11"/>
      <c r="K46" s="28"/>
      <c r="L46" s="1"/>
    </row>
    <row r="47" spans="1:12" ht="16.5" thickBot="1" x14ac:dyDescent="0.3">
      <c r="A47" s="4"/>
      <c r="B47" s="45"/>
      <c r="C47" s="19"/>
      <c r="D47" s="28"/>
      <c r="E47" s="19"/>
      <c r="F47" s="25"/>
      <c r="G47" s="11"/>
      <c r="H47" s="12"/>
      <c r="I47" s="19"/>
      <c r="J47" s="1"/>
      <c r="K47" s="1"/>
      <c r="L47" s="1"/>
    </row>
    <row r="48" spans="1:12" ht="30.75" thickBot="1" x14ac:dyDescent="0.3">
      <c r="A48" s="4"/>
      <c r="B48" s="45"/>
      <c r="C48" s="19"/>
      <c r="D48" s="28"/>
      <c r="E48" s="19"/>
      <c r="F48" s="25"/>
      <c r="G48" s="11"/>
      <c r="H48" s="12"/>
      <c r="I48" s="39" t="s">
        <v>12</v>
      </c>
      <c r="J48" s="17" t="s">
        <v>105</v>
      </c>
      <c r="K48" s="18" t="s">
        <v>14</v>
      </c>
      <c r="L48" s="1"/>
    </row>
    <row r="49" spans="1:12" ht="19.5" thickBot="1" x14ac:dyDescent="0.35">
      <c r="A49" s="4"/>
      <c r="B49" s="45"/>
      <c r="C49" s="19"/>
      <c r="D49" s="28"/>
      <c r="E49" s="19"/>
      <c r="F49" s="25"/>
      <c r="G49" s="52" t="s">
        <v>104</v>
      </c>
      <c r="H49" s="53"/>
      <c r="I49" s="40">
        <f>I20+I38</f>
        <v>0</v>
      </c>
      <c r="J49" s="2">
        <f>J20+J38</f>
        <v>0</v>
      </c>
      <c r="K49" s="3"/>
      <c r="L49" s="1"/>
    </row>
  </sheetData>
  <mergeCells count="2">
    <mergeCell ref="A2:L2"/>
    <mergeCell ref="A21:L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51"/>
  <sheetViews>
    <sheetView zoomScale="80" zoomScaleNormal="80" workbookViewId="0">
      <pane ySplit="1" topLeftCell="A26" activePane="bottomLeft" state="frozen"/>
      <selection pane="bottomLeft" activeCell="P18" sqref="P18"/>
    </sheetView>
  </sheetViews>
  <sheetFormatPr defaultRowHeight="15.75" x14ac:dyDescent="0.25"/>
  <cols>
    <col min="2" max="2" width="87.5703125" customWidth="1"/>
    <col min="3" max="3" width="13.5703125" customWidth="1"/>
    <col min="4" max="4" width="9.140625" style="201"/>
    <col min="5" max="5" width="35.42578125" customWidth="1"/>
    <col min="6" max="6" width="16.5703125" customWidth="1"/>
    <col min="7" max="7" width="17.28515625" style="19" customWidth="1"/>
    <col min="8" max="8" width="16.7109375" style="161" customWidth="1"/>
    <col min="9" max="9" width="11.140625" customWidth="1"/>
    <col min="10" max="10" width="17.140625" customWidth="1"/>
  </cols>
  <sheetData>
    <row r="1" spans="1:12" ht="51.75" customHeight="1" x14ac:dyDescent="0.25">
      <c r="A1" s="6" t="s">
        <v>0</v>
      </c>
      <c r="B1" s="41" t="s">
        <v>1</v>
      </c>
      <c r="C1" s="7" t="s">
        <v>2</v>
      </c>
      <c r="D1" s="195" t="s">
        <v>3</v>
      </c>
      <c r="E1" s="7" t="s">
        <v>29</v>
      </c>
      <c r="F1" s="7" t="s">
        <v>4</v>
      </c>
      <c r="G1" s="184" t="s">
        <v>5</v>
      </c>
      <c r="H1" s="8" t="s">
        <v>13</v>
      </c>
      <c r="I1" s="7" t="s">
        <v>12</v>
      </c>
      <c r="J1" s="7" t="s">
        <v>10</v>
      </c>
      <c r="K1" s="29" t="s">
        <v>14</v>
      </c>
      <c r="L1" s="30" t="s">
        <v>11</v>
      </c>
    </row>
    <row r="2" spans="1:12" ht="18.75" x14ac:dyDescent="0.25">
      <c r="A2" s="281" t="s">
        <v>387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 ht="18.75" x14ac:dyDescent="0.25">
      <c r="A3" s="152"/>
      <c r="B3" s="144" t="s">
        <v>423</v>
      </c>
      <c r="C3" s="101" t="s">
        <v>6</v>
      </c>
      <c r="D3" s="196">
        <v>0.5</v>
      </c>
      <c r="E3" s="167" t="s">
        <v>429</v>
      </c>
      <c r="F3" s="150" t="s">
        <v>430</v>
      </c>
      <c r="G3" s="101">
        <v>6</v>
      </c>
      <c r="H3" s="186">
        <v>61</v>
      </c>
      <c r="I3" s="155"/>
      <c r="J3" s="154">
        <f>G3*H3*I3</f>
        <v>0</v>
      </c>
      <c r="K3" s="153"/>
      <c r="L3" s="153"/>
    </row>
    <row r="4" spans="1:12" ht="18.75" x14ac:dyDescent="0.25">
      <c r="A4" s="152"/>
      <c r="B4" s="144" t="s">
        <v>424</v>
      </c>
      <c r="C4" s="101" t="s">
        <v>6</v>
      </c>
      <c r="D4" s="196">
        <v>0.5</v>
      </c>
      <c r="E4" s="167" t="s">
        <v>429</v>
      </c>
      <c r="F4" s="150" t="s">
        <v>430</v>
      </c>
      <c r="G4" s="101">
        <v>6</v>
      </c>
      <c r="H4" s="186">
        <v>61</v>
      </c>
      <c r="I4" s="155"/>
      <c r="J4" s="154">
        <f t="shared" ref="J4:J8" si="0">G4*H4*I4</f>
        <v>0</v>
      </c>
      <c r="K4" s="153"/>
      <c r="L4" s="153"/>
    </row>
    <row r="5" spans="1:12" ht="18.75" x14ac:dyDescent="0.25">
      <c r="A5" s="152"/>
      <c r="B5" s="144" t="s">
        <v>425</v>
      </c>
      <c r="C5" s="101" t="s">
        <v>6</v>
      </c>
      <c r="D5" s="196">
        <v>0.5</v>
      </c>
      <c r="E5" s="167" t="s">
        <v>429</v>
      </c>
      <c r="F5" s="150" t="s">
        <v>430</v>
      </c>
      <c r="G5" s="101">
        <v>6</v>
      </c>
      <c r="H5" s="186">
        <v>61</v>
      </c>
      <c r="I5" s="155"/>
      <c r="J5" s="154">
        <f t="shared" si="0"/>
        <v>0</v>
      </c>
      <c r="K5" s="153"/>
      <c r="L5" s="153"/>
    </row>
    <row r="6" spans="1:12" ht="18.75" x14ac:dyDescent="0.25">
      <c r="A6" s="152"/>
      <c r="B6" s="144" t="s">
        <v>426</v>
      </c>
      <c r="C6" s="101" t="s">
        <v>6</v>
      </c>
      <c r="D6" s="196">
        <v>0.5</v>
      </c>
      <c r="E6" s="167" t="s">
        <v>429</v>
      </c>
      <c r="F6" s="150" t="s">
        <v>430</v>
      </c>
      <c r="G6" s="101">
        <v>6</v>
      </c>
      <c r="H6" s="186">
        <v>61</v>
      </c>
      <c r="I6" s="155"/>
      <c r="J6" s="154">
        <f t="shared" si="0"/>
        <v>0</v>
      </c>
      <c r="K6" s="153"/>
      <c r="L6" s="153"/>
    </row>
    <row r="7" spans="1:12" ht="18.75" x14ac:dyDescent="0.25">
      <c r="A7" s="152"/>
      <c r="B7" s="144" t="s">
        <v>427</v>
      </c>
      <c r="C7" s="101" t="s">
        <v>6</v>
      </c>
      <c r="D7" s="196">
        <v>0.5</v>
      </c>
      <c r="E7" s="167" t="s">
        <v>429</v>
      </c>
      <c r="F7" s="150" t="s">
        <v>430</v>
      </c>
      <c r="G7" s="101">
        <v>6</v>
      </c>
      <c r="H7" s="186">
        <v>61</v>
      </c>
      <c r="I7" s="155"/>
      <c r="J7" s="154">
        <f t="shared" si="0"/>
        <v>0</v>
      </c>
      <c r="K7" s="153"/>
      <c r="L7" s="153"/>
    </row>
    <row r="8" spans="1:12" ht="19.5" thickBot="1" x14ac:dyDescent="0.3">
      <c r="A8" s="152"/>
      <c r="B8" s="146" t="s">
        <v>428</v>
      </c>
      <c r="C8" s="101" t="s">
        <v>6</v>
      </c>
      <c r="D8" s="196">
        <v>0.5</v>
      </c>
      <c r="E8" s="168" t="s">
        <v>429</v>
      </c>
      <c r="F8" s="150" t="s">
        <v>430</v>
      </c>
      <c r="G8" s="101">
        <v>6</v>
      </c>
      <c r="H8" s="186">
        <v>61</v>
      </c>
      <c r="I8" s="155"/>
      <c r="J8" s="154">
        <f t="shared" si="0"/>
        <v>0</v>
      </c>
      <c r="K8" s="153"/>
      <c r="L8" s="153"/>
    </row>
    <row r="9" spans="1:12" ht="16.5" thickBot="1" x14ac:dyDescent="0.3">
      <c r="A9" s="4"/>
      <c r="B9" s="45"/>
      <c r="C9" s="19"/>
      <c r="D9" s="197"/>
      <c r="E9" s="19"/>
      <c r="F9" s="25"/>
      <c r="I9" s="83">
        <f>SUM(I3:I8)</f>
        <v>0</v>
      </c>
      <c r="J9" s="187">
        <f>SUM(J3:J8)</f>
        <v>0</v>
      </c>
      <c r="K9" s="85"/>
      <c r="L9" s="85"/>
    </row>
    <row r="10" spans="1:12" ht="18.75" x14ac:dyDescent="0.25">
      <c r="A10" s="281" t="s">
        <v>431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  <row r="11" spans="1:12" ht="18.75" x14ac:dyDescent="0.25">
      <c r="A11" s="281" t="s">
        <v>432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1:12" ht="18" customHeight="1" x14ac:dyDescent="0.25">
      <c r="A12" s="4"/>
      <c r="B12" s="172" t="s">
        <v>433</v>
      </c>
      <c r="C12" s="167" t="s">
        <v>6</v>
      </c>
      <c r="D12" s="198">
        <v>0.34</v>
      </c>
      <c r="E12" s="177"/>
      <c r="F12" s="130" t="s">
        <v>299</v>
      </c>
      <c r="G12" s="176">
        <v>12</v>
      </c>
      <c r="H12" s="186">
        <v>65</v>
      </c>
      <c r="I12" s="188"/>
      <c r="J12" s="154">
        <f>G12*H12*I12</f>
        <v>0</v>
      </c>
      <c r="K12" s="170"/>
      <c r="L12" s="20"/>
    </row>
    <row r="13" spans="1:12" ht="18" customHeight="1" x14ac:dyDescent="0.25">
      <c r="A13" s="4"/>
      <c r="B13" s="172" t="s">
        <v>434</v>
      </c>
      <c r="C13" s="167" t="s">
        <v>6</v>
      </c>
      <c r="D13" s="198">
        <v>0.34</v>
      </c>
      <c r="E13" s="177"/>
      <c r="F13" s="130" t="s">
        <v>299</v>
      </c>
      <c r="G13" s="176">
        <v>12</v>
      </c>
      <c r="H13" s="186">
        <v>62</v>
      </c>
      <c r="I13" s="188"/>
      <c r="J13" s="154">
        <f t="shared" ref="J13:J35" si="1">G13*H13*I13</f>
        <v>0</v>
      </c>
      <c r="K13" s="170"/>
      <c r="L13" s="20"/>
    </row>
    <row r="14" spans="1:12" ht="18" customHeight="1" x14ac:dyDescent="0.25">
      <c r="A14" s="4"/>
      <c r="B14" s="172" t="s">
        <v>435</v>
      </c>
      <c r="C14" s="167" t="s">
        <v>6</v>
      </c>
      <c r="D14" s="198">
        <v>0.34</v>
      </c>
      <c r="E14" s="177"/>
      <c r="F14" s="130" t="s">
        <v>299</v>
      </c>
      <c r="G14" s="176">
        <v>12</v>
      </c>
      <c r="H14" s="186">
        <v>60</v>
      </c>
      <c r="I14" s="188"/>
      <c r="J14" s="154">
        <f t="shared" si="1"/>
        <v>0</v>
      </c>
      <c r="K14" s="170"/>
      <c r="L14" s="20"/>
    </row>
    <row r="15" spans="1:12" ht="18" customHeight="1" x14ac:dyDescent="0.25">
      <c r="A15" s="4"/>
      <c r="B15" s="172" t="s">
        <v>436</v>
      </c>
      <c r="C15" s="167" t="s">
        <v>6</v>
      </c>
      <c r="D15" s="198">
        <v>0.34</v>
      </c>
      <c r="E15" s="177"/>
      <c r="F15" s="130" t="s">
        <v>299</v>
      </c>
      <c r="G15" s="176">
        <v>12</v>
      </c>
      <c r="H15" s="186">
        <v>62</v>
      </c>
      <c r="I15" s="188"/>
      <c r="J15" s="154">
        <f t="shared" si="1"/>
        <v>0</v>
      </c>
      <c r="K15" s="170"/>
      <c r="L15" s="20"/>
    </row>
    <row r="16" spans="1:12" ht="18" x14ac:dyDescent="0.25">
      <c r="A16" s="4"/>
      <c r="B16" s="117" t="s">
        <v>439</v>
      </c>
      <c r="C16" s="167" t="s">
        <v>6</v>
      </c>
      <c r="D16" s="199">
        <v>0.5</v>
      </c>
      <c r="E16" s="178"/>
      <c r="F16" s="167" t="s">
        <v>437</v>
      </c>
      <c r="G16" s="167">
        <v>10</v>
      </c>
      <c r="H16" s="186">
        <v>76</v>
      </c>
      <c r="I16" s="189"/>
      <c r="J16" s="154">
        <f t="shared" si="1"/>
        <v>0</v>
      </c>
      <c r="K16" s="170"/>
      <c r="L16" s="20"/>
    </row>
    <row r="17" spans="1:12" ht="18" x14ac:dyDescent="0.25">
      <c r="A17" s="4"/>
      <c r="B17" s="117" t="s">
        <v>440</v>
      </c>
      <c r="C17" s="167" t="s">
        <v>6</v>
      </c>
      <c r="D17" s="199">
        <v>0.5</v>
      </c>
      <c r="E17" s="178"/>
      <c r="F17" s="167" t="s">
        <v>437</v>
      </c>
      <c r="G17" s="167">
        <v>10</v>
      </c>
      <c r="H17" s="186">
        <v>74</v>
      </c>
      <c r="I17" s="189"/>
      <c r="J17" s="154">
        <f t="shared" si="1"/>
        <v>0</v>
      </c>
      <c r="K17" s="170"/>
      <c r="L17" s="20"/>
    </row>
    <row r="18" spans="1:12" ht="18" x14ac:dyDescent="0.25">
      <c r="A18" s="4"/>
      <c r="B18" s="117" t="s">
        <v>441</v>
      </c>
      <c r="C18" s="167" t="s">
        <v>6</v>
      </c>
      <c r="D18" s="199">
        <v>0.5</v>
      </c>
      <c r="E18" s="178"/>
      <c r="F18" s="167" t="s">
        <v>437</v>
      </c>
      <c r="G18" s="167">
        <v>10</v>
      </c>
      <c r="H18" s="186">
        <v>73</v>
      </c>
      <c r="I18" s="189"/>
      <c r="J18" s="154">
        <f t="shared" si="1"/>
        <v>0</v>
      </c>
      <c r="K18" s="170"/>
      <c r="L18" s="20"/>
    </row>
    <row r="19" spans="1:12" ht="18" x14ac:dyDescent="0.25">
      <c r="A19" s="4"/>
      <c r="B19" s="117" t="s">
        <v>442</v>
      </c>
      <c r="C19" s="167" t="s">
        <v>6</v>
      </c>
      <c r="D19" s="199">
        <v>0.3</v>
      </c>
      <c r="E19" s="178"/>
      <c r="F19" s="167" t="s">
        <v>437</v>
      </c>
      <c r="G19" s="167">
        <v>20</v>
      </c>
      <c r="H19" s="186">
        <v>43</v>
      </c>
      <c r="I19" s="189"/>
      <c r="J19" s="154">
        <f t="shared" si="1"/>
        <v>0</v>
      </c>
      <c r="K19" s="170"/>
      <c r="L19" s="20"/>
    </row>
    <row r="20" spans="1:12" ht="18" x14ac:dyDescent="0.25">
      <c r="A20" s="4"/>
      <c r="B20" s="117" t="s">
        <v>443</v>
      </c>
      <c r="C20" s="167" t="s">
        <v>6</v>
      </c>
      <c r="D20" s="199">
        <v>0.3</v>
      </c>
      <c r="E20" s="178"/>
      <c r="F20" s="167" t="s">
        <v>437</v>
      </c>
      <c r="G20" s="167">
        <v>20</v>
      </c>
      <c r="H20" s="186">
        <v>45</v>
      </c>
      <c r="I20" s="189"/>
      <c r="J20" s="154">
        <f t="shared" si="1"/>
        <v>0</v>
      </c>
      <c r="K20" s="170"/>
      <c r="L20" s="20"/>
    </row>
    <row r="21" spans="1:12" ht="18" x14ac:dyDescent="0.25">
      <c r="A21" s="4"/>
      <c r="B21" s="117" t="s">
        <v>444</v>
      </c>
      <c r="C21" s="167" t="s">
        <v>6</v>
      </c>
      <c r="D21" s="199">
        <v>0.55000000000000004</v>
      </c>
      <c r="E21" s="178"/>
      <c r="F21" s="130" t="s">
        <v>299</v>
      </c>
      <c r="G21" s="167">
        <v>12</v>
      </c>
      <c r="H21" s="186">
        <v>84</v>
      </c>
      <c r="I21" s="189"/>
      <c r="J21" s="154">
        <f t="shared" si="1"/>
        <v>0</v>
      </c>
      <c r="K21" s="170"/>
      <c r="L21" s="20"/>
    </row>
    <row r="22" spans="1:12" ht="18" x14ac:dyDescent="0.25">
      <c r="A22" s="4"/>
      <c r="B22" s="117" t="s">
        <v>445</v>
      </c>
      <c r="C22" s="167" t="s">
        <v>6</v>
      </c>
      <c r="D22" s="199">
        <v>0.55000000000000004</v>
      </c>
      <c r="E22" s="178"/>
      <c r="F22" s="130" t="s">
        <v>299</v>
      </c>
      <c r="G22" s="167">
        <v>12</v>
      </c>
      <c r="H22" s="186">
        <v>80</v>
      </c>
      <c r="I22" s="189"/>
      <c r="J22" s="154">
        <f t="shared" si="1"/>
        <v>0</v>
      </c>
      <c r="K22" s="170"/>
      <c r="L22" s="20"/>
    </row>
    <row r="23" spans="1:12" ht="18" x14ac:dyDescent="0.25">
      <c r="A23" s="4"/>
      <c r="B23" s="174" t="s">
        <v>446</v>
      </c>
      <c r="C23" s="167" t="s">
        <v>6</v>
      </c>
      <c r="D23" s="199">
        <v>0.55000000000000004</v>
      </c>
      <c r="E23" s="179"/>
      <c r="F23" s="130" t="s">
        <v>299</v>
      </c>
      <c r="G23" s="167">
        <v>12</v>
      </c>
      <c r="H23" s="186">
        <v>80</v>
      </c>
      <c r="I23" s="190"/>
      <c r="J23" s="154">
        <f t="shared" si="1"/>
        <v>0</v>
      </c>
      <c r="K23" s="170"/>
      <c r="L23" s="20"/>
    </row>
    <row r="24" spans="1:12" ht="18" x14ac:dyDescent="0.25">
      <c r="A24" s="4"/>
      <c r="B24" s="175" t="s">
        <v>447</v>
      </c>
      <c r="C24" s="167" t="s">
        <v>6</v>
      </c>
      <c r="D24" s="199">
        <v>0.55000000000000004</v>
      </c>
      <c r="E24" s="180"/>
      <c r="F24" s="130" t="s">
        <v>299</v>
      </c>
      <c r="G24" s="182">
        <v>12</v>
      </c>
      <c r="H24" s="186">
        <v>77</v>
      </c>
      <c r="I24" s="190"/>
      <c r="J24" s="154">
        <f t="shared" si="1"/>
        <v>0</v>
      </c>
      <c r="K24" s="170"/>
      <c r="L24" s="20"/>
    </row>
    <row r="25" spans="1:12" ht="18" x14ac:dyDescent="0.25">
      <c r="A25" s="4"/>
      <c r="B25" s="175" t="s">
        <v>448</v>
      </c>
      <c r="C25" s="167" t="s">
        <v>6</v>
      </c>
      <c r="D25" s="199">
        <v>0.55000000000000004</v>
      </c>
      <c r="E25" s="180"/>
      <c r="F25" s="130" t="s">
        <v>299</v>
      </c>
      <c r="G25" s="182">
        <v>12</v>
      </c>
      <c r="H25" s="186">
        <v>87</v>
      </c>
      <c r="I25" s="190"/>
      <c r="J25" s="154">
        <f t="shared" si="1"/>
        <v>0</v>
      </c>
      <c r="K25" s="170"/>
      <c r="L25" s="20"/>
    </row>
    <row r="26" spans="1:12" ht="18" x14ac:dyDescent="0.25">
      <c r="A26" s="4"/>
      <c r="B26" s="117" t="s">
        <v>439</v>
      </c>
      <c r="C26" s="167" t="s">
        <v>6</v>
      </c>
      <c r="D26" s="199">
        <v>0.9</v>
      </c>
      <c r="E26" s="178"/>
      <c r="F26" s="167" t="s">
        <v>438</v>
      </c>
      <c r="G26" s="167">
        <v>6</v>
      </c>
      <c r="H26" s="186">
        <v>137</v>
      </c>
      <c r="I26" s="189"/>
      <c r="J26" s="154">
        <f t="shared" si="1"/>
        <v>0</v>
      </c>
      <c r="K26" s="170"/>
      <c r="L26" s="20"/>
    </row>
    <row r="27" spans="1:12" ht="18" x14ac:dyDescent="0.25">
      <c r="A27" s="4"/>
      <c r="B27" s="117" t="s">
        <v>449</v>
      </c>
      <c r="C27" s="167" t="s">
        <v>6</v>
      </c>
      <c r="D27" s="199">
        <v>0.9</v>
      </c>
      <c r="E27" s="178"/>
      <c r="F27" s="167" t="s">
        <v>438</v>
      </c>
      <c r="G27" s="167">
        <v>6</v>
      </c>
      <c r="H27" s="186">
        <v>131</v>
      </c>
      <c r="I27" s="189"/>
      <c r="J27" s="154">
        <f t="shared" si="1"/>
        <v>0</v>
      </c>
      <c r="K27" s="170"/>
      <c r="L27" s="20"/>
    </row>
    <row r="28" spans="1:12" ht="18" x14ac:dyDescent="0.25">
      <c r="A28" s="4"/>
      <c r="B28" s="174" t="s">
        <v>450</v>
      </c>
      <c r="C28" s="167" t="s">
        <v>6</v>
      </c>
      <c r="D28" s="199">
        <v>0.9</v>
      </c>
      <c r="E28" s="179"/>
      <c r="F28" s="167" t="s">
        <v>438</v>
      </c>
      <c r="G28" s="167">
        <v>6</v>
      </c>
      <c r="H28" s="186">
        <v>125</v>
      </c>
      <c r="I28" s="190"/>
      <c r="J28" s="154">
        <f t="shared" si="1"/>
        <v>0</v>
      </c>
      <c r="K28" s="170"/>
      <c r="L28" s="20"/>
    </row>
    <row r="29" spans="1:12" ht="18" x14ac:dyDescent="0.25">
      <c r="A29" s="4"/>
      <c r="B29" s="174" t="s">
        <v>451</v>
      </c>
      <c r="C29" s="167" t="s">
        <v>6</v>
      </c>
      <c r="D29" s="199">
        <v>0.9</v>
      </c>
      <c r="E29" s="178"/>
      <c r="F29" s="167" t="s">
        <v>438</v>
      </c>
      <c r="G29" s="167">
        <v>6</v>
      </c>
      <c r="H29" s="186">
        <v>123</v>
      </c>
      <c r="I29" s="190"/>
      <c r="J29" s="154">
        <f t="shared" si="1"/>
        <v>0</v>
      </c>
      <c r="K29" s="170"/>
      <c r="L29" s="20"/>
    </row>
    <row r="30" spans="1:12" ht="18" x14ac:dyDescent="0.25">
      <c r="A30" s="4"/>
      <c r="B30" s="175" t="s">
        <v>452</v>
      </c>
      <c r="C30" s="167" t="s">
        <v>6</v>
      </c>
      <c r="D30" s="199">
        <v>0.9</v>
      </c>
      <c r="E30" s="180"/>
      <c r="F30" s="167" t="s">
        <v>438</v>
      </c>
      <c r="G30" s="182">
        <v>6</v>
      </c>
      <c r="H30" s="186">
        <v>118</v>
      </c>
      <c r="I30" s="190"/>
      <c r="J30" s="154">
        <f t="shared" si="1"/>
        <v>0</v>
      </c>
      <c r="K30" s="170"/>
      <c r="L30" s="20"/>
    </row>
    <row r="31" spans="1:12" ht="18" x14ac:dyDescent="0.25">
      <c r="A31" s="4"/>
      <c r="B31" s="175" t="s">
        <v>453</v>
      </c>
      <c r="C31" s="167" t="s">
        <v>6</v>
      </c>
      <c r="D31" s="199">
        <v>0.9</v>
      </c>
      <c r="E31" s="180"/>
      <c r="F31" s="167" t="s">
        <v>438</v>
      </c>
      <c r="G31" s="183">
        <v>6</v>
      </c>
      <c r="H31" s="186">
        <v>128</v>
      </c>
      <c r="I31" s="190"/>
      <c r="J31" s="154">
        <f t="shared" si="1"/>
        <v>0</v>
      </c>
      <c r="K31" s="170"/>
      <c r="L31" s="20"/>
    </row>
    <row r="32" spans="1:12" x14ac:dyDescent="0.25">
      <c r="A32" s="4"/>
      <c r="B32" s="123" t="s">
        <v>454</v>
      </c>
      <c r="C32" s="167" t="s">
        <v>6</v>
      </c>
      <c r="D32" s="200">
        <v>0.3</v>
      </c>
      <c r="E32" s="23"/>
      <c r="F32" s="130" t="s">
        <v>299</v>
      </c>
      <c r="G32" s="23">
        <v>12</v>
      </c>
      <c r="H32" s="186">
        <v>56</v>
      </c>
      <c r="I32" s="48"/>
      <c r="J32" s="154">
        <f t="shared" si="1"/>
        <v>0</v>
      </c>
      <c r="K32" s="170"/>
      <c r="L32" s="20"/>
    </row>
    <row r="33" spans="1:15" ht="31.5" x14ac:dyDescent="0.25">
      <c r="A33" s="4"/>
      <c r="B33" s="185" t="s">
        <v>455</v>
      </c>
      <c r="C33" s="118" t="s">
        <v>6</v>
      </c>
      <c r="D33" s="200">
        <v>0.25</v>
      </c>
      <c r="E33" s="38"/>
      <c r="F33" s="118" t="s">
        <v>437</v>
      </c>
      <c r="G33" s="38">
        <v>20</v>
      </c>
      <c r="H33" s="114">
        <v>36</v>
      </c>
      <c r="I33" s="48"/>
      <c r="J33" s="154">
        <f t="shared" si="1"/>
        <v>0</v>
      </c>
      <c r="K33" s="170"/>
      <c r="L33" s="20"/>
    </row>
    <row r="34" spans="1:15" x14ac:dyDescent="0.25">
      <c r="A34" s="4"/>
      <c r="B34" s="123" t="s">
        <v>456</v>
      </c>
      <c r="C34" s="118" t="s">
        <v>6</v>
      </c>
      <c r="D34" s="200">
        <v>0.55000000000000004</v>
      </c>
      <c r="E34" s="38"/>
      <c r="F34" s="89" t="s">
        <v>299</v>
      </c>
      <c r="G34" s="38">
        <v>12</v>
      </c>
      <c r="H34" s="114">
        <v>73</v>
      </c>
      <c r="I34" s="48"/>
      <c r="J34" s="154">
        <f t="shared" si="1"/>
        <v>0</v>
      </c>
      <c r="K34" s="170"/>
      <c r="L34" s="20"/>
    </row>
    <row r="35" spans="1:15" ht="31.5" x14ac:dyDescent="0.25">
      <c r="A35" s="4"/>
      <c r="B35" s="185" t="s">
        <v>455</v>
      </c>
      <c r="C35" s="118" t="s">
        <v>6</v>
      </c>
      <c r="D35" s="200">
        <v>0.9</v>
      </c>
      <c r="E35" s="38"/>
      <c r="F35" s="118" t="s">
        <v>438</v>
      </c>
      <c r="G35" s="38">
        <v>6</v>
      </c>
      <c r="H35" s="114">
        <v>110</v>
      </c>
      <c r="I35" s="48"/>
      <c r="J35" s="154">
        <f t="shared" si="1"/>
        <v>0</v>
      </c>
      <c r="K35" s="170"/>
      <c r="L35" s="20"/>
    </row>
    <row r="36" spans="1:15" ht="16.5" thickBot="1" x14ac:dyDescent="0.3">
      <c r="A36" s="4"/>
      <c r="B36" s="45"/>
      <c r="C36" s="19"/>
      <c r="D36" s="197"/>
      <c r="E36" s="19"/>
      <c r="F36" s="25"/>
      <c r="I36" s="83">
        <f>SUM(I12:I35)</f>
        <v>0</v>
      </c>
      <c r="J36" s="120">
        <f>SUM(J12:J35)</f>
        <v>0</v>
      </c>
      <c r="K36" s="85"/>
      <c r="L36" s="11"/>
      <c r="O36" t="s">
        <v>465</v>
      </c>
    </row>
    <row r="37" spans="1:15" ht="18.75" x14ac:dyDescent="0.25">
      <c r="A37" s="281" t="s">
        <v>457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</row>
    <row r="38" spans="1:15" ht="38.25" customHeight="1" x14ac:dyDescent="0.25">
      <c r="A38" s="4"/>
      <c r="B38" s="185" t="s">
        <v>458</v>
      </c>
      <c r="C38" s="118" t="s">
        <v>6</v>
      </c>
      <c r="D38" s="200">
        <v>0.6</v>
      </c>
      <c r="E38" s="23"/>
      <c r="F38" s="130" t="s">
        <v>459</v>
      </c>
      <c r="G38" s="23">
        <v>12</v>
      </c>
      <c r="H38" s="186">
        <v>50</v>
      </c>
      <c r="I38" s="192"/>
      <c r="J38" s="154">
        <f>G38*H38*I38</f>
        <v>0</v>
      </c>
      <c r="K38" s="170"/>
      <c r="L38" s="20"/>
    </row>
    <row r="39" spans="1:15" ht="36.75" customHeight="1" x14ac:dyDescent="0.25">
      <c r="A39" s="4"/>
      <c r="B39" s="185" t="s">
        <v>458</v>
      </c>
      <c r="C39" s="118" t="s">
        <v>6</v>
      </c>
      <c r="D39" s="200">
        <v>1</v>
      </c>
      <c r="E39" s="23"/>
      <c r="F39" s="118" t="s">
        <v>438</v>
      </c>
      <c r="G39" s="23">
        <v>12</v>
      </c>
      <c r="H39" s="186">
        <v>80</v>
      </c>
      <c r="I39" s="192"/>
      <c r="J39" s="154">
        <f t="shared" ref="J39:J46" si="2">G39*H39*I39</f>
        <v>0</v>
      </c>
      <c r="K39" s="170"/>
      <c r="L39" s="20"/>
    </row>
    <row r="40" spans="1:15" ht="18" x14ac:dyDescent="0.25">
      <c r="A40" s="4"/>
      <c r="B40" s="143" t="s">
        <v>439</v>
      </c>
      <c r="C40" s="118" t="s">
        <v>6</v>
      </c>
      <c r="D40" s="199">
        <v>0.9</v>
      </c>
      <c r="E40" s="173"/>
      <c r="F40" s="118" t="s">
        <v>438</v>
      </c>
      <c r="G40" s="167">
        <v>6</v>
      </c>
      <c r="H40" s="191">
        <v>97</v>
      </c>
      <c r="I40" s="193"/>
      <c r="J40" s="154">
        <f t="shared" si="2"/>
        <v>0</v>
      </c>
      <c r="K40" s="170"/>
      <c r="L40" s="20"/>
    </row>
    <row r="41" spans="1:15" ht="18" x14ac:dyDescent="0.25">
      <c r="A41" s="4"/>
      <c r="B41" s="143" t="s">
        <v>460</v>
      </c>
      <c r="C41" s="118" t="s">
        <v>6</v>
      </c>
      <c r="D41" s="199">
        <v>0.9</v>
      </c>
      <c r="E41" s="173"/>
      <c r="F41" s="118" t="s">
        <v>438</v>
      </c>
      <c r="G41" s="167">
        <v>6</v>
      </c>
      <c r="H41" s="191">
        <v>93</v>
      </c>
      <c r="I41" s="193"/>
      <c r="J41" s="154">
        <f t="shared" si="2"/>
        <v>0</v>
      </c>
      <c r="K41" s="170"/>
      <c r="L41" s="20"/>
    </row>
    <row r="42" spans="1:15" ht="18" x14ac:dyDescent="0.25">
      <c r="A42" s="4"/>
      <c r="B42" s="143" t="s">
        <v>461</v>
      </c>
      <c r="C42" s="118" t="s">
        <v>6</v>
      </c>
      <c r="D42" s="199">
        <v>0.9</v>
      </c>
      <c r="E42" s="173"/>
      <c r="F42" s="118" t="s">
        <v>438</v>
      </c>
      <c r="G42" s="167">
        <v>6</v>
      </c>
      <c r="H42" s="191">
        <v>97</v>
      </c>
      <c r="I42" s="193"/>
      <c r="J42" s="154">
        <f t="shared" si="2"/>
        <v>0</v>
      </c>
      <c r="K42" s="170"/>
      <c r="L42" s="20"/>
    </row>
    <row r="43" spans="1:15" ht="18" x14ac:dyDescent="0.25">
      <c r="A43" s="4"/>
      <c r="B43" s="143" t="s">
        <v>462</v>
      </c>
      <c r="C43" s="118" t="s">
        <v>6</v>
      </c>
      <c r="D43" s="199">
        <v>0.9</v>
      </c>
      <c r="E43" s="173"/>
      <c r="F43" s="118" t="s">
        <v>438</v>
      </c>
      <c r="G43" s="167">
        <v>6</v>
      </c>
      <c r="H43" s="191">
        <v>91</v>
      </c>
      <c r="I43" s="193"/>
      <c r="J43" s="154">
        <f t="shared" si="2"/>
        <v>0</v>
      </c>
      <c r="K43" s="170"/>
      <c r="L43" s="20"/>
    </row>
    <row r="44" spans="1:15" ht="18" x14ac:dyDescent="0.25">
      <c r="A44" s="4"/>
      <c r="B44" s="143" t="s">
        <v>463</v>
      </c>
      <c r="C44" s="118" t="s">
        <v>6</v>
      </c>
      <c r="D44" s="199">
        <v>0.9</v>
      </c>
      <c r="E44" s="173"/>
      <c r="F44" s="118" t="s">
        <v>438</v>
      </c>
      <c r="G44" s="167">
        <v>6</v>
      </c>
      <c r="H44" s="191">
        <v>94</v>
      </c>
      <c r="I44" s="193"/>
      <c r="J44" s="154">
        <f t="shared" si="2"/>
        <v>0</v>
      </c>
      <c r="K44" s="170"/>
      <c r="L44" s="20"/>
    </row>
    <row r="45" spans="1:15" ht="18" x14ac:dyDescent="0.25">
      <c r="A45" s="4"/>
      <c r="B45" s="143" t="s">
        <v>453</v>
      </c>
      <c r="C45" s="118" t="s">
        <v>6</v>
      </c>
      <c r="D45" s="199">
        <v>0.9</v>
      </c>
      <c r="E45" s="171"/>
      <c r="F45" s="118" t="s">
        <v>438</v>
      </c>
      <c r="G45" s="167">
        <v>6</v>
      </c>
      <c r="H45" s="191">
        <v>105</v>
      </c>
      <c r="I45" s="194"/>
      <c r="J45" s="154">
        <f t="shared" si="2"/>
        <v>0</v>
      </c>
      <c r="K45" s="170"/>
      <c r="L45" s="20"/>
    </row>
    <row r="46" spans="1:15" ht="18" x14ac:dyDescent="0.25">
      <c r="A46" s="4"/>
      <c r="B46" s="123" t="s">
        <v>464</v>
      </c>
      <c r="C46" s="118" t="s">
        <v>6</v>
      </c>
      <c r="D46" s="200">
        <v>0.36</v>
      </c>
      <c r="E46" s="23"/>
      <c r="F46" s="89" t="s">
        <v>299</v>
      </c>
      <c r="G46" s="23">
        <v>6</v>
      </c>
      <c r="H46" s="191">
        <v>114</v>
      </c>
      <c r="I46" s="194"/>
      <c r="J46" s="154">
        <f t="shared" si="2"/>
        <v>0</v>
      </c>
      <c r="K46" s="170"/>
      <c r="L46" s="20"/>
    </row>
    <row r="47" spans="1:15" ht="16.5" thickBot="1" x14ac:dyDescent="0.3">
      <c r="A47" s="4"/>
      <c r="B47" s="45"/>
      <c r="C47" s="19"/>
      <c r="D47" s="197"/>
      <c r="E47" s="19"/>
      <c r="F47" s="25"/>
      <c r="I47" s="83">
        <f>SUM(I23:I46)</f>
        <v>0</v>
      </c>
      <c r="J47" s="120">
        <f>SUM(J23:J46)</f>
        <v>0</v>
      </c>
      <c r="K47" s="85"/>
      <c r="L47" s="11"/>
    </row>
    <row r="48" spans="1:15" ht="16.5" thickBot="1" x14ac:dyDescent="0.3">
      <c r="A48" s="4"/>
      <c r="B48" s="45"/>
      <c r="C48" s="19"/>
      <c r="D48" s="197"/>
      <c r="E48" s="19"/>
      <c r="F48" s="25"/>
      <c r="H48" s="181"/>
      <c r="I48" s="19"/>
      <c r="J48" s="1"/>
      <c r="K48" s="1"/>
      <c r="L48" s="1"/>
    </row>
    <row r="49" spans="1:12" ht="45.75" thickBot="1" x14ac:dyDescent="0.3">
      <c r="A49" s="4"/>
      <c r="B49" s="45"/>
      <c r="C49" s="19"/>
      <c r="D49" s="197"/>
      <c r="E49" s="19"/>
      <c r="F49" s="25"/>
      <c r="H49" s="181"/>
      <c r="I49" s="39" t="s">
        <v>12</v>
      </c>
      <c r="J49" s="17" t="s">
        <v>105</v>
      </c>
      <c r="K49" s="18" t="s">
        <v>14</v>
      </c>
      <c r="L49" s="1"/>
    </row>
    <row r="50" spans="1:12" ht="19.5" thickBot="1" x14ac:dyDescent="0.35">
      <c r="A50" s="4"/>
      <c r="B50" s="45"/>
      <c r="C50" s="19"/>
      <c r="D50" s="197"/>
      <c r="E50" s="19"/>
      <c r="F50" s="25"/>
      <c r="G50" s="19" t="s">
        <v>104</v>
      </c>
      <c r="H50" s="53"/>
      <c r="I50" s="40">
        <f>J9</f>
        <v>0</v>
      </c>
      <c r="J50" s="2">
        <f>K9</f>
        <v>0</v>
      </c>
      <c r="K50" s="3"/>
      <c r="L50" s="1"/>
    </row>
    <row r="51" spans="1:12" x14ac:dyDescent="0.25">
      <c r="E51" s="161"/>
    </row>
  </sheetData>
  <mergeCells count="4">
    <mergeCell ref="A37:L37"/>
    <mergeCell ref="A11:L11"/>
    <mergeCell ref="A2:L2"/>
    <mergeCell ref="A10:L1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69"/>
  <sheetViews>
    <sheetView workbookViewId="0">
      <pane ySplit="1" topLeftCell="A62" activePane="bottomLeft" state="frozen"/>
      <selection pane="bottomLeft" activeCell="P40" sqref="P40"/>
    </sheetView>
  </sheetViews>
  <sheetFormatPr defaultRowHeight="15" x14ac:dyDescent="0.25"/>
  <cols>
    <col min="2" max="2" width="86.7109375" customWidth="1"/>
    <col min="3" max="3" width="16.7109375" customWidth="1"/>
    <col min="4" max="4" width="9.140625" style="161"/>
    <col min="5" max="6" width="16.28515625" style="161" customWidth="1"/>
    <col min="7" max="7" width="12.28515625" style="223" customWidth="1"/>
    <col min="8" max="8" width="11.140625" style="217" customWidth="1"/>
    <col min="9" max="9" width="15.28515625" style="161" customWidth="1"/>
    <col min="10" max="10" width="13.85546875" style="217" customWidth="1"/>
    <col min="11" max="11" width="9.140625" style="161"/>
    <col min="12" max="12" width="11" style="161" customWidth="1"/>
  </cols>
  <sheetData>
    <row r="1" spans="1:12" s="1" customFormat="1" ht="83.25" customHeight="1" x14ac:dyDescent="0.25">
      <c r="A1" s="6" t="s">
        <v>0</v>
      </c>
      <c r="B1" s="41" t="s">
        <v>1</v>
      </c>
      <c r="C1" s="7" t="s">
        <v>2</v>
      </c>
      <c r="D1" s="7" t="s">
        <v>3</v>
      </c>
      <c r="E1" s="7" t="s">
        <v>29</v>
      </c>
      <c r="F1" s="7" t="s">
        <v>4</v>
      </c>
      <c r="G1" s="220" t="s">
        <v>5</v>
      </c>
      <c r="H1" s="8" t="s">
        <v>13</v>
      </c>
      <c r="I1" s="7" t="s">
        <v>489</v>
      </c>
      <c r="J1" s="8" t="s">
        <v>10</v>
      </c>
      <c r="K1" s="29" t="s">
        <v>14</v>
      </c>
      <c r="L1" s="30" t="s">
        <v>11</v>
      </c>
    </row>
    <row r="2" spans="1:12" s="1" customFormat="1" ht="15.75" customHeight="1" x14ac:dyDescent="0.3">
      <c r="A2" s="267" t="s">
        <v>431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5.75" x14ac:dyDescent="0.25">
      <c r="A3" s="202"/>
      <c r="B3" s="225" t="s">
        <v>466</v>
      </c>
      <c r="C3" s="23" t="s">
        <v>6</v>
      </c>
      <c r="D3" s="176">
        <v>0.5</v>
      </c>
      <c r="E3" s="176"/>
      <c r="F3" s="176" t="s">
        <v>486</v>
      </c>
      <c r="G3" s="221">
        <v>12</v>
      </c>
      <c r="H3" s="214">
        <v>29</v>
      </c>
      <c r="I3" s="206"/>
      <c r="J3" s="214">
        <f>G3*H3*I3</f>
        <v>0</v>
      </c>
      <c r="K3" s="23"/>
      <c r="L3" s="23"/>
    </row>
    <row r="4" spans="1:12" ht="15.75" x14ac:dyDescent="0.25">
      <c r="A4" s="202"/>
      <c r="B4" s="225" t="s">
        <v>467</v>
      </c>
      <c r="C4" s="23" t="s">
        <v>6</v>
      </c>
      <c r="D4" s="176">
        <v>0.8</v>
      </c>
      <c r="E4" s="176"/>
      <c r="F4" s="176" t="s">
        <v>486</v>
      </c>
      <c r="G4" s="221">
        <v>12</v>
      </c>
      <c r="H4" s="214">
        <v>39</v>
      </c>
      <c r="I4" s="206"/>
      <c r="J4" s="214">
        <f t="shared" ref="J4:J29" si="0">G4*H4*I4</f>
        <v>0</v>
      </c>
      <c r="K4" s="23"/>
      <c r="L4" s="23"/>
    </row>
    <row r="5" spans="1:12" ht="15.75" x14ac:dyDescent="0.25">
      <c r="A5" s="202"/>
      <c r="B5" s="225" t="s">
        <v>468</v>
      </c>
      <c r="C5" s="23" t="s">
        <v>6</v>
      </c>
      <c r="D5" s="176">
        <v>0.45</v>
      </c>
      <c r="E5" s="176"/>
      <c r="F5" s="176" t="s">
        <v>487</v>
      </c>
      <c r="G5" s="221">
        <v>12</v>
      </c>
      <c r="H5" s="214">
        <v>53</v>
      </c>
      <c r="I5" s="206"/>
      <c r="J5" s="214">
        <f t="shared" si="0"/>
        <v>0</v>
      </c>
      <c r="K5" s="23"/>
      <c r="L5" s="23"/>
    </row>
    <row r="6" spans="1:12" ht="15.75" x14ac:dyDescent="0.25">
      <c r="A6" s="202"/>
      <c r="B6" s="225" t="s">
        <v>468</v>
      </c>
      <c r="C6" s="23" t="s">
        <v>6</v>
      </c>
      <c r="D6" s="176">
        <v>0.45</v>
      </c>
      <c r="E6" s="176"/>
      <c r="F6" s="176" t="s">
        <v>487</v>
      </c>
      <c r="G6" s="221">
        <v>6</v>
      </c>
      <c r="H6" s="214">
        <v>87</v>
      </c>
      <c r="I6" s="206"/>
      <c r="J6" s="214">
        <f t="shared" si="0"/>
        <v>0</v>
      </c>
      <c r="K6" s="23"/>
      <c r="L6" s="23"/>
    </row>
    <row r="7" spans="1:12" ht="15.75" x14ac:dyDescent="0.25">
      <c r="A7" s="202"/>
      <c r="B7" s="225" t="s">
        <v>469</v>
      </c>
      <c r="C7" s="23" t="s">
        <v>6</v>
      </c>
      <c r="D7" s="176">
        <v>0.9</v>
      </c>
      <c r="E7" s="176"/>
      <c r="F7" s="176" t="s">
        <v>487</v>
      </c>
      <c r="G7" s="221">
        <v>6</v>
      </c>
      <c r="H7" s="214">
        <v>100</v>
      </c>
      <c r="I7" s="206"/>
      <c r="J7" s="214">
        <f t="shared" si="0"/>
        <v>0</v>
      </c>
      <c r="K7" s="23"/>
      <c r="L7" s="23"/>
    </row>
    <row r="8" spans="1:12" ht="15.75" x14ac:dyDescent="0.25">
      <c r="A8" s="202"/>
      <c r="B8" s="225" t="s">
        <v>470</v>
      </c>
      <c r="C8" s="23" t="s">
        <v>6</v>
      </c>
      <c r="D8" s="176">
        <v>0.45</v>
      </c>
      <c r="E8" s="176"/>
      <c r="F8" s="176" t="s">
        <v>487</v>
      </c>
      <c r="G8" s="221">
        <v>12</v>
      </c>
      <c r="H8" s="214">
        <v>40</v>
      </c>
      <c r="I8" s="206"/>
      <c r="J8" s="214">
        <f t="shared" si="0"/>
        <v>0</v>
      </c>
      <c r="K8" s="23"/>
      <c r="L8" s="23"/>
    </row>
    <row r="9" spans="1:12" ht="15.75" x14ac:dyDescent="0.25">
      <c r="A9" s="202"/>
      <c r="B9" s="225" t="s">
        <v>471</v>
      </c>
      <c r="C9" s="23" t="s">
        <v>6</v>
      </c>
      <c r="D9" s="176">
        <v>0.9</v>
      </c>
      <c r="E9" s="176"/>
      <c r="F9" s="176" t="s">
        <v>487</v>
      </c>
      <c r="G9" s="221">
        <v>6</v>
      </c>
      <c r="H9" s="214">
        <v>75</v>
      </c>
      <c r="I9" s="206"/>
      <c r="J9" s="214">
        <f t="shared" si="0"/>
        <v>0</v>
      </c>
      <c r="K9" s="23"/>
      <c r="L9" s="23"/>
    </row>
    <row r="10" spans="1:12" ht="15.75" x14ac:dyDescent="0.25">
      <c r="A10" s="202"/>
      <c r="B10" s="225" t="s">
        <v>472</v>
      </c>
      <c r="C10" s="23" t="s">
        <v>6</v>
      </c>
      <c r="D10" s="176">
        <v>1.5</v>
      </c>
      <c r="E10" s="176"/>
      <c r="F10" s="176" t="s">
        <v>487</v>
      </c>
      <c r="G10" s="221">
        <v>6</v>
      </c>
      <c r="H10" s="214">
        <v>119</v>
      </c>
      <c r="I10" s="206"/>
      <c r="J10" s="214">
        <f t="shared" si="0"/>
        <v>0</v>
      </c>
      <c r="K10" s="23"/>
      <c r="L10" s="23"/>
    </row>
    <row r="11" spans="1:12" ht="15.75" x14ac:dyDescent="0.25">
      <c r="A11" s="202"/>
      <c r="B11" s="237" t="s">
        <v>473</v>
      </c>
      <c r="C11" s="23" t="s">
        <v>6</v>
      </c>
      <c r="D11" s="203">
        <v>0.27</v>
      </c>
      <c r="E11" s="204"/>
      <c r="F11" s="176" t="s">
        <v>487</v>
      </c>
      <c r="G11" s="203">
        <v>20</v>
      </c>
      <c r="H11" s="215">
        <v>22</v>
      </c>
      <c r="I11" s="207"/>
      <c r="J11" s="214">
        <f t="shared" si="0"/>
        <v>0</v>
      </c>
      <c r="K11" s="23"/>
      <c r="L11" s="23"/>
    </row>
    <row r="12" spans="1:12" ht="15.75" x14ac:dyDescent="0.25">
      <c r="A12" s="202"/>
      <c r="B12" s="225" t="s">
        <v>474</v>
      </c>
      <c r="C12" s="23" t="s">
        <v>6</v>
      </c>
      <c r="D12" s="130">
        <v>0.45</v>
      </c>
      <c r="E12" s="130"/>
      <c r="F12" s="176" t="s">
        <v>487</v>
      </c>
      <c r="G12" s="222">
        <v>12</v>
      </c>
      <c r="H12" s="216">
        <v>33</v>
      </c>
      <c r="I12" s="208"/>
      <c r="J12" s="214">
        <f t="shared" si="0"/>
        <v>0</v>
      </c>
      <c r="K12" s="23"/>
      <c r="L12" s="23"/>
    </row>
    <row r="13" spans="1:12" ht="15.75" x14ac:dyDescent="0.25">
      <c r="A13" s="202"/>
      <c r="B13" s="225" t="s">
        <v>475</v>
      </c>
      <c r="C13" s="23" t="s">
        <v>6</v>
      </c>
      <c r="D13" s="130">
        <v>0.9</v>
      </c>
      <c r="E13" s="130"/>
      <c r="F13" s="176" t="s">
        <v>487</v>
      </c>
      <c r="G13" s="222">
        <v>6</v>
      </c>
      <c r="H13" s="216">
        <v>60</v>
      </c>
      <c r="I13" s="208"/>
      <c r="J13" s="214">
        <f t="shared" si="0"/>
        <v>0</v>
      </c>
      <c r="K13" s="23"/>
      <c r="L13" s="23"/>
    </row>
    <row r="14" spans="1:12" ht="15.75" x14ac:dyDescent="0.25">
      <c r="A14" s="202"/>
      <c r="B14" s="225" t="s">
        <v>476</v>
      </c>
      <c r="C14" s="23" t="s">
        <v>6</v>
      </c>
      <c r="D14" s="130">
        <v>1.5</v>
      </c>
      <c r="E14" s="130"/>
      <c r="F14" s="176" t="s">
        <v>487</v>
      </c>
      <c r="G14" s="222">
        <v>6</v>
      </c>
      <c r="H14" s="216">
        <v>93</v>
      </c>
      <c r="I14" s="208"/>
      <c r="J14" s="214">
        <f t="shared" si="0"/>
        <v>0</v>
      </c>
      <c r="K14" s="23"/>
      <c r="L14" s="23"/>
    </row>
    <row r="15" spans="1:12" ht="15.75" x14ac:dyDescent="0.25">
      <c r="A15" s="202"/>
      <c r="B15" s="225" t="s">
        <v>477</v>
      </c>
      <c r="C15" s="23" t="s">
        <v>6</v>
      </c>
      <c r="D15" s="130">
        <v>0.27</v>
      </c>
      <c r="E15" s="130"/>
      <c r="F15" s="176" t="s">
        <v>487</v>
      </c>
      <c r="G15" s="222">
        <v>20</v>
      </c>
      <c r="H15" s="216">
        <v>23</v>
      </c>
      <c r="I15" s="208"/>
      <c r="J15" s="214">
        <f t="shared" si="0"/>
        <v>0</v>
      </c>
      <c r="K15" s="23"/>
      <c r="L15" s="23"/>
    </row>
    <row r="16" spans="1:12" ht="15.75" x14ac:dyDescent="0.25">
      <c r="A16" s="202"/>
      <c r="B16" s="225" t="s">
        <v>478</v>
      </c>
      <c r="C16" s="23" t="s">
        <v>6</v>
      </c>
      <c r="D16" s="130">
        <v>0.45</v>
      </c>
      <c r="E16" s="130"/>
      <c r="F16" s="176" t="s">
        <v>487</v>
      </c>
      <c r="G16" s="222">
        <v>12</v>
      </c>
      <c r="H16" s="216">
        <v>34</v>
      </c>
      <c r="I16" s="208"/>
      <c r="J16" s="214">
        <f t="shared" si="0"/>
        <v>0</v>
      </c>
      <c r="K16" s="23"/>
      <c r="L16" s="23"/>
    </row>
    <row r="17" spans="1:12" ht="15.75" x14ac:dyDescent="0.25">
      <c r="A17" s="202"/>
      <c r="B17" s="225" t="s">
        <v>479</v>
      </c>
      <c r="C17" s="23" t="s">
        <v>6</v>
      </c>
      <c r="D17" s="130">
        <v>0.9</v>
      </c>
      <c r="E17" s="130"/>
      <c r="F17" s="176" t="s">
        <v>487</v>
      </c>
      <c r="G17" s="222">
        <v>6</v>
      </c>
      <c r="H17" s="216">
        <v>64</v>
      </c>
      <c r="I17" s="208"/>
      <c r="J17" s="214">
        <f t="shared" si="0"/>
        <v>0</v>
      </c>
      <c r="K17" s="23"/>
      <c r="L17" s="23"/>
    </row>
    <row r="18" spans="1:12" ht="15.75" x14ac:dyDescent="0.25">
      <c r="A18" s="202"/>
      <c r="B18" s="225" t="s">
        <v>480</v>
      </c>
      <c r="C18" s="23" t="s">
        <v>6</v>
      </c>
      <c r="D18" s="176">
        <v>1</v>
      </c>
      <c r="E18" s="176"/>
      <c r="F18" s="176" t="s">
        <v>487</v>
      </c>
      <c r="G18" s="221">
        <v>12</v>
      </c>
      <c r="H18" s="214">
        <v>63</v>
      </c>
      <c r="I18" s="206"/>
      <c r="J18" s="214">
        <f t="shared" si="0"/>
        <v>0</v>
      </c>
      <c r="K18" s="23"/>
      <c r="L18" s="23"/>
    </row>
    <row r="19" spans="1:12" ht="15.75" x14ac:dyDescent="0.25">
      <c r="A19" s="202"/>
      <c r="B19" s="225" t="s">
        <v>481</v>
      </c>
      <c r="C19" s="23" t="s">
        <v>6</v>
      </c>
      <c r="D19" s="176">
        <v>1.5</v>
      </c>
      <c r="E19" s="176"/>
      <c r="F19" s="176" t="s">
        <v>487</v>
      </c>
      <c r="G19" s="221">
        <v>6</v>
      </c>
      <c r="H19" s="214">
        <v>106</v>
      </c>
      <c r="I19" s="206"/>
      <c r="J19" s="214">
        <f t="shared" si="0"/>
        <v>0</v>
      </c>
      <c r="K19" s="23"/>
      <c r="L19" s="23"/>
    </row>
    <row r="20" spans="1:12" ht="35.25" customHeight="1" x14ac:dyDescent="0.25">
      <c r="A20" s="202"/>
      <c r="B20" s="238" t="s">
        <v>485</v>
      </c>
      <c r="C20" s="23" t="s">
        <v>6</v>
      </c>
      <c r="D20" s="130">
        <v>0.5</v>
      </c>
      <c r="E20" s="130"/>
      <c r="F20" s="176" t="s">
        <v>487</v>
      </c>
      <c r="G20" s="222">
        <v>12</v>
      </c>
      <c r="H20" s="216">
        <v>28</v>
      </c>
      <c r="I20" s="208"/>
      <c r="J20" s="214">
        <f t="shared" si="0"/>
        <v>0</v>
      </c>
      <c r="K20" s="23"/>
      <c r="L20" s="23"/>
    </row>
    <row r="21" spans="1:12" ht="15.75" x14ac:dyDescent="0.25">
      <c r="A21" s="202"/>
      <c r="B21" s="225" t="s">
        <v>482</v>
      </c>
      <c r="C21" s="23" t="s">
        <v>6</v>
      </c>
      <c r="D21" s="176">
        <v>0.35</v>
      </c>
      <c r="E21" s="176"/>
      <c r="F21" s="176" t="s">
        <v>487</v>
      </c>
      <c r="G21" s="221">
        <v>10</v>
      </c>
      <c r="H21" s="214">
        <v>40</v>
      </c>
      <c r="I21" s="206"/>
      <c r="J21" s="214">
        <f t="shared" si="0"/>
        <v>0</v>
      </c>
      <c r="K21" s="23"/>
      <c r="L21" s="23"/>
    </row>
    <row r="22" spans="1:12" ht="15.75" x14ac:dyDescent="0.25">
      <c r="A22" s="202"/>
      <c r="B22" s="225" t="s">
        <v>546</v>
      </c>
      <c r="C22" s="23" t="s">
        <v>6</v>
      </c>
      <c r="D22" s="176">
        <v>0.46</v>
      </c>
      <c r="E22" s="176"/>
      <c r="F22" s="176" t="s">
        <v>487</v>
      </c>
      <c r="G22" s="221">
        <v>6</v>
      </c>
      <c r="H22" s="216">
        <v>55</v>
      </c>
      <c r="I22" s="208"/>
      <c r="J22" s="214">
        <f t="shared" si="0"/>
        <v>0</v>
      </c>
      <c r="K22" s="23"/>
      <c r="L22" s="23"/>
    </row>
    <row r="23" spans="1:12" ht="15.75" x14ac:dyDescent="0.25">
      <c r="A23" s="202"/>
      <c r="B23" s="225" t="s">
        <v>547</v>
      </c>
      <c r="C23" s="23" t="s">
        <v>6</v>
      </c>
      <c r="D23" s="176">
        <v>0.46</v>
      </c>
      <c r="E23" s="176"/>
      <c r="F23" s="176" t="s">
        <v>487</v>
      </c>
      <c r="G23" s="221">
        <v>6</v>
      </c>
      <c r="H23" s="216">
        <v>55</v>
      </c>
      <c r="I23" s="208"/>
      <c r="J23" s="214">
        <f t="shared" si="0"/>
        <v>0</v>
      </c>
      <c r="K23" s="23"/>
      <c r="L23" s="23"/>
    </row>
    <row r="24" spans="1:12" ht="16.5" customHeight="1" x14ac:dyDescent="0.25">
      <c r="A24" s="202"/>
      <c r="B24" s="225" t="s">
        <v>548</v>
      </c>
      <c r="C24" s="23" t="s">
        <v>6</v>
      </c>
      <c r="D24" s="176">
        <v>0.46</v>
      </c>
      <c r="E24" s="176"/>
      <c r="F24" s="176" t="s">
        <v>487</v>
      </c>
      <c r="G24" s="221">
        <v>6</v>
      </c>
      <c r="H24" s="216">
        <v>55</v>
      </c>
      <c r="I24" s="208"/>
      <c r="J24" s="214">
        <f t="shared" si="0"/>
        <v>0</v>
      </c>
      <c r="K24" s="23"/>
      <c r="L24" s="23"/>
    </row>
    <row r="25" spans="1:12" ht="15.75" x14ac:dyDescent="0.25">
      <c r="A25" s="202"/>
      <c r="B25" s="225" t="s">
        <v>549</v>
      </c>
      <c r="C25" s="23" t="s">
        <v>6</v>
      </c>
      <c r="D25" s="176">
        <v>0.55000000000000004</v>
      </c>
      <c r="E25" s="176"/>
      <c r="F25" s="176" t="s">
        <v>487</v>
      </c>
      <c r="G25" s="221">
        <v>6</v>
      </c>
      <c r="H25" s="216">
        <v>71</v>
      </c>
      <c r="I25" s="208"/>
      <c r="J25" s="214">
        <f t="shared" si="0"/>
        <v>0</v>
      </c>
      <c r="K25" s="23"/>
      <c r="L25" s="23"/>
    </row>
    <row r="26" spans="1:12" ht="15.75" x14ac:dyDescent="0.25">
      <c r="A26" s="202"/>
      <c r="B26" s="225" t="s">
        <v>550</v>
      </c>
      <c r="C26" s="23" t="s">
        <v>6</v>
      </c>
      <c r="D26" s="176">
        <v>0.55000000000000004</v>
      </c>
      <c r="E26" s="176"/>
      <c r="F26" s="176" t="s">
        <v>487</v>
      </c>
      <c r="G26" s="221">
        <v>6</v>
      </c>
      <c r="H26" s="216">
        <v>71</v>
      </c>
      <c r="I26" s="208"/>
      <c r="J26" s="214">
        <f t="shared" si="0"/>
        <v>0</v>
      </c>
      <c r="K26" s="23"/>
      <c r="L26" s="23"/>
    </row>
    <row r="27" spans="1:12" ht="18.75" customHeight="1" x14ac:dyDescent="0.25">
      <c r="A27" s="202"/>
      <c r="B27" s="225" t="s">
        <v>551</v>
      </c>
      <c r="C27" s="23" t="s">
        <v>6</v>
      </c>
      <c r="D27" s="176">
        <v>0.55000000000000004</v>
      </c>
      <c r="E27" s="176"/>
      <c r="F27" s="176" t="s">
        <v>487</v>
      </c>
      <c r="G27" s="221">
        <v>6</v>
      </c>
      <c r="H27" s="216">
        <v>71</v>
      </c>
      <c r="I27" s="208"/>
      <c r="J27" s="214">
        <f t="shared" si="0"/>
        <v>0</v>
      </c>
      <c r="K27" s="23"/>
      <c r="L27" s="23"/>
    </row>
    <row r="28" spans="1:12" ht="15.75" x14ac:dyDescent="0.25">
      <c r="A28" s="202"/>
      <c r="B28" s="225" t="s">
        <v>483</v>
      </c>
      <c r="C28" s="23" t="s">
        <v>6</v>
      </c>
      <c r="D28" s="176">
        <v>0.46</v>
      </c>
      <c r="E28" s="176"/>
      <c r="F28" s="176" t="s">
        <v>487</v>
      </c>
      <c r="G28" s="221">
        <v>6</v>
      </c>
      <c r="H28" s="214">
        <v>55</v>
      </c>
      <c r="I28" s="206"/>
      <c r="J28" s="214">
        <f t="shared" si="0"/>
        <v>0</v>
      </c>
      <c r="K28" s="23"/>
      <c r="L28" s="23"/>
    </row>
    <row r="29" spans="1:12" ht="15.75" x14ac:dyDescent="0.25">
      <c r="A29" s="202"/>
      <c r="B29" s="225" t="s">
        <v>484</v>
      </c>
      <c r="C29" s="23" t="s">
        <v>6</v>
      </c>
      <c r="D29" s="130">
        <v>0.18</v>
      </c>
      <c r="E29" s="130"/>
      <c r="F29" s="130" t="s">
        <v>488</v>
      </c>
      <c r="G29" s="222">
        <v>10</v>
      </c>
      <c r="H29" s="216">
        <v>25</v>
      </c>
      <c r="I29" s="208"/>
      <c r="J29" s="214">
        <f t="shared" si="0"/>
        <v>0</v>
      </c>
      <c r="K29" s="23"/>
      <c r="L29" s="23"/>
    </row>
    <row r="30" spans="1:12" ht="16.5" thickBot="1" x14ac:dyDescent="0.3">
      <c r="I30" s="83">
        <f>SUM(I3:I29)</f>
        <v>0</v>
      </c>
      <c r="J30" s="120">
        <f>SUM(J3:J29)</f>
        <v>0</v>
      </c>
      <c r="K30" s="85"/>
    </row>
    <row r="31" spans="1:12" s="1" customFormat="1" ht="15.75" customHeight="1" x14ac:dyDescent="0.3">
      <c r="A31" s="267" t="s">
        <v>509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</row>
    <row r="32" spans="1:12" ht="15.75" x14ac:dyDescent="0.25">
      <c r="B32" s="131" t="s">
        <v>510</v>
      </c>
      <c r="C32" s="23" t="s">
        <v>6</v>
      </c>
      <c r="D32" s="23">
        <v>0.28000000000000003</v>
      </c>
      <c r="E32" s="23" t="s">
        <v>160</v>
      </c>
      <c r="F32" s="176" t="s">
        <v>487</v>
      </c>
      <c r="G32" s="88">
        <v>12</v>
      </c>
      <c r="H32" s="186">
        <v>37</v>
      </c>
      <c r="I32" s="48"/>
      <c r="J32" s="191">
        <f>G32*H32*I32</f>
        <v>0</v>
      </c>
      <c r="K32" s="170"/>
      <c r="L32" s="205"/>
    </row>
    <row r="33" spans="2:12" ht="15.75" x14ac:dyDescent="0.25">
      <c r="B33" s="131" t="s">
        <v>513</v>
      </c>
      <c r="C33" s="23" t="s">
        <v>6</v>
      </c>
      <c r="D33" s="23">
        <v>0.51</v>
      </c>
      <c r="E33" s="23" t="s">
        <v>160</v>
      </c>
      <c r="F33" s="176" t="s">
        <v>487</v>
      </c>
      <c r="G33" s="88">
        <v>12</v>
      </c>
      <c r="H33" s="186">
        <v>63</v>
      </c>
      <c r="I33" s="48"/>
      <c r="J33" s="191">
        <f t="shared" ref="J33:J64" si="1">G33*H33*I33</f>
        <v>0</v>
      </c>
      <c r="K33" s="170"/>
      <c r="L33" s="205"/>
    </row>
    <row r="34" spans="2:12" ht="15.75" x14ac:dyDescent="0.25">
      <c r="B34" s="131" t="s">
        <v>512</v>
      </c>
      <c r="C34" s="23" t="s">
        <v>6</v>
      </c>
      <c r="D34" s="23">
        <v>0.6</v>
      </c>
      <c r="E34" s="23" t="s">
        <v>160</v>
      </c>
      <c r="F34" s="176" t="s">
        <v>487</v>
      </c>
      <c r="G34" s="88">
        <v>8</v>
      </c>
      <c r="H34" s="186">
        <v>66</v>
      </c>
      <c r="I34" s="48"/>
      <c r="J34" s="191">
        <f t="shared" si="1"/>
        <v>0</v>
      </c>
      <c r="K34" s="170"/>
      <c r="L34" s="205"/>
    </row>
    <row r="35" spans="2:12" ht="15.75" x14ac:dyDescent="0.25">
      <c r="B35" s="131" t="s">
        <v>511</v>
      </c>
      <c r="C35" s="23" t="s">
        <v>6</v>
      </c>
      <c r="D35" s="23">
        <v>1.1000000000000001</v>
      </c>
      <c r="E35" s="23" t="s">
        <v>160</v>
      </c>
      <c r="F35" s="176" t="s">
        <v>487</v>
      </c>
      <c r="G35" s="88">
        <v>6</v>
      </c>
      <c r="H35" s="186">
        <v>110</v>
      </c>
      <c r="I35" s="48"/>
      <c r="J35" s="191">
        <f t="shared" si="1"/>
        <v>0</v>
      </c>
      <c r="K35" s="170"/>
      <c r="L35" s="205"/>
    </row>
    <row r="36" spans="2:12" ht="15.75" x14ac:dyDescent="0.25">
      <c r="B36" s="235" t="s">
        <v>514</v>
      </c>
      <c r="C36" s="23" t="s">
        <v>6</v>
      </c>
      <c r="D36" s="23">
        <v>0.27</v>
      </c>
      <c r="E36" s="23" t="s">
        <v>160</v>
      </c>
      <c r="F36" s="176" t="s">
        <v>487</v>
      </c>
      <c r="G36" s="226">
        <v>12</v>
      </c>
      <c r="H36" s="186">
        <v>33</v>
      </c>
      <c r="I36" s="48"/>
      <c r="J36" s="191">
        <f t="shared" si="1"/>
        <v>0</v>
      </c>
      <c r="K36" s="170"/>
      <c r="L36" s="205"/>
    </row>
    <row r="37" spans="2:12" ht="15.75" x14ac:dyDescent="0.25">
      <c r="B37" s="235" t="s">
        <v>515</v>
      </c>
      <c r="C37" s="23" t="s">
        <v>6</v>
      </c>
      <c r="D37" s="23">
        <v>0.51</v>
      </c>
      <c r="E37" s="23" t="s">
        <v>160</v>
      </c>
      <c r="F37" s="176" t="s">
        <v>487</v>
      </c>
      <c r="G37" s="226">
        <v>12</v>
      </c>
      <c r="H37" s="186">
        <v>52</v>
      </c>
      <c r="I37" s="48"/>
      <c r="J37" s="191">
        <f t="shared" si="1"/>
        <v>0</v>
      </c>
      <c r="K37" s="170"/>
      <c r="L37" s="205"/>
    </row>
    <row r="38" spans="2:12" ht="21" customHeight="1" x14ac:dyDescent="0.25">
      <c r="B38" s="236" t="s">
        <v>516</v>
      </c>
      <c r="C38" s="229" t="s">
        <v>6</v>
      </c>
      <c r="D38" s="229">
        <v>0.6</v>
      </c>
      <c r="E38" s="229" t="s">
        <v>160</v>
      </c>
      <c r="F38" s="230" t="s">
        <v>487</v>
      </c>
      <c r="G38" s="231">
        <v>8</v>
      </c>
      <c r="H38" s="232">
        <v>58</v>
      </c>
      <c r="I38" s="233"/>
      <c r="J38" s="234">
        <f t="shared" si="1"/>
        <v>0</v>
      </c>
      <c r="K38" s="170"/>
      <c r="L38" s="205"/>
    </row>
    <row r="39" spans="2:12" ht="15.75" x14ac:dyDescent="0.25">
      <c r="B39" s="235" t="s">
        <v>517</v>
      </c>
      <c r="C39" s="23" t="s">
        <v>6</v>
      </c>
      <c r="D39" s="23">
        <v>1</v>
      </c>
      <c r="E39" s="23" t="s">
        <v>160</v>
      </c>
      <c r="F39" s="176" t="s">
        <v>487</v>
      </c>
      <c r="G39" s="226">
        <v>6</v>
      </c>
      <c r="H39" s="186">
        <v>93</v>
      </c>
      <c r="I39" s="48"/>
      <c r="J39" s="191">
        <f t="shared" si="1"/>
        <v>0</v>
      </c>
      <c r="K39" s="170"/>
      <c r="L39" s="205"/>
    </row>
    <row r="40" spans="2:12" ht="15.75" x14ac:dyDescent="0.25">
      <c r="B40" s="235" t="s">
        <v>518</v>
      </c>
      <c r="C40" s="23" t="s">
        <v>6</v>
      </c>
      <c r="D40" s="23">
        <v>0.14000000000000001</v>
      </c>
      <c r="E40" s="23" t="s">
        <v>160</v>
      </c>
      <c r="F40" s="23" t="s">
        <v>543</v>
      </c>
      <c r="G40" s="226">
        <v>50</v>
      </c>
      <c r="H40" s="186">
        <v>18</v>
      </c>
      <c r="I40" s="48"/>
      <c r="J40" s="191">
        <f t="shared" si="1"/>
        <v>0</v>
      </c>
      <c r="K40" s="170"/>
      <c r="L40" s="205"/>
    </row>
    <row r="41" spans="2:12" ht="15.75" x14ac:dyDescent="0.25">
      <c r="B41" s="131" t="s">
        <v>519</v>
      </c>
      <c r="C41" s="23" t="s">
        <v>6</v>
      </c>
      <c r="D41" s="23">
        <v>3.5</v>
      </c>
      <c r="E41" s="23" t="s">
        <v>160</v>
      </c>
      <c r="F41" s="23" t="s">
        <v>544</v>
      </c>
      <c r="G41" s="227">
        <v>1</v>
      </c>
      <c r="H41" s="186">
        <v>306</v>
      </c>
      <c r="I41" s="48"/>
      <c r="J41" s="191">
        <f t="shared" si="1"/>
        <v>0</v>
      </c>
      <c r="K41" s="170"/>
      <c r="L41" s="205"/>
    </row>
    <row r="42" spans="2:12" ht="15.75" x14ac:dyDescent="0.25">
      <c r="B42" s="235" t="s">
        <v>520</v>
      </c>
      <c r="C42" s="23" t="s">
        <v>6</v>
      </c>
      <c r="D42" s="23">
        <v>6</v>
      </c>
      <c r="E42" s="23" t="s">
        <v>160</v>
      </c>
      <c r="F42" s="23" t="s">
        <v>544</v>
      </c>
      <c r="G42" s="226">
        <v>1</v>
      </c>
      <c r="H42" s="186">
        <v>493</v>
      </c>
      <c r="I42" s="48"/>
      <c r="J42" s="191">
        <f t="shared" si="1"/>
        <v>0</v>
      </c>
      <c r="K42" s="170"/>
      <c r="L42" s="205"/>
    </row>
    <row r="43" spans="2:12" ht="15.75" x14ac:dyDescent="0.25">
      <c r="B43" s="235" t="s">
        <v>521</v>
      </c>
      <c r="C43" s="23" t="s">
        <v>6</v>
      </c>
      <c r="D43" s="23">
        <v>0.26</v>
      </c>
      <c r="E43" s="23" t="s">
        <v>160</v>
      </c>
      <c r="F43" s="176" t="s">
        <v>487</v>
      </c>
      <c r="G43" s="226">
        <v>12</v>
      </c>
      <c r="H43" s="186">
        <v>27</v>
      </c>
      <c r="I43" s="48"/>
      <c r="J43" s="191">
        <f t="shared" si="1"/>
        <v>0</v>
      </c>
      <c r="K43" s="170"/>
      <c r="L43" s="205"/>
    </row>
    <row r="44" spans="2:12" ht="15.75" x14ac:dyDescent="0.25">
      <c r="B44" s="235" t="s">
        <v>522</v>
      </c>
      <c r="C44" s="23" t="s">
        <v>6</v>
      </c>
      <c r="D44" s="23">
        <v>0.52</v>
      </c>
      <c r="E44" s="23" t="s">
        <v>160</v>
      </c>
      <c r="F44" s="176" t="s">
        <v>487</v>
      </c>
      <c r="G44" s="226">
        <v>12</v>
      </c>
      <c r="H44" s="186">
        <v>39</v>
      </c>
      <c r="I44" s="48"/>
      <c r="J44" s="191">
        <f t="shared" si="1"/>
        <v>0</v>
      </c>
      <c r="K44" s="170"/>
      <c r="L44" s="205"/>
    </row>
    <row r="45" spans="2:12" ht="15.75" x14ac:dyDescent="0.25">
      <c r="B45" s="235" t="s">
        <v>523</v>
      </c>
      <c r="C45" s="23" t="s">
        <v>6</v>
      </c>
      <c r="D45" s="23">
        <v>1</v>
      </c>
      <c r="E45" s="23" t="s">
        <v>160</v>
      </c>
      <c r="F45" s="176" t="s">
        <v>487</v>
      </c>
      <c r="G45" s="226">
        <v>6</v>
      </c>
      <c r="H45" s="186">
        <v>72</v>
      </c>
      <c r="I45" s="48"/>
      <c r="J45" s="191">
        <f t="shared" si="1"/>
        <v>0</v>
      </c>
      <c r="K45" s="170"/>
      <c r="L45" s="205"/>
    </row>
    <row r="46" spans="2:12" ht="15.75" x14ac:dyDescent="0.25">
      <c r="B46" s="235" t="s">
        <v>524</v>
      </c>
      <c r="C46" s="23" t="s">
        <v>6</v>
      </c>
      <c r="D46" s="23">
        <v>0.38</v>
      </c>
      <c r="E46" s="23" t="s">
        <v>160</v>
      </c>
      <c r="F46" s="176" t="s">
        <v>7</v>
      </c>
      <c r="G46" s="226">
        <v>20</v>
      </c>
      <c r="H46" s="186">
        <v>46</v>
      </c>
      <c r="I46" s="48"/>
      <c r="J46" s="191">
        <f t="shared" si="1"/>
        <v>0</v>
      </c>
      <c r="K46" s="170"/>
      <c r="L46" s="205"/>
    </row>
    <row r="47" spans="2:12" ht="15.75" x14ac:dyDescent="0.25">
      <c r="B47" s="235" t="s">
        <v>526</v>
      </c>
      <c r="C47" s="23" t="s">
        <v>6</v>
      </c>
      <c r="D47" s="23">
        <v>0.75</v>
      </c>
      <c r="E47" s="23" t="s">
        <v>160</v>
      </c>
      <c r="F47" s="176" t="s">
        <v>487</v>
      </c>
      <c r="G47" s="226">
        <v>12</v>
      </c>
      <c r="H47" s="186">
        <v>79</v>
      </c>
      <c r="I47" s="48"/>
      <c r="J47" s="191">
        <f t="shared" si="1"/>
        <v>0</v>
      </c>
      <c r="K47" s="170"/>
      <c r="L47" s="205"/>
    </row>
    <row r="48" spans="2:12" ht="15.75" x14ac:dyDescent="0.25">
      <c r="B48" s="235" t="s">
        <v>525</v>
      </c>
      <c r="C48" s="23" t="s">
        <v>6</v>
      </c>
      <c r="D48" s="23">
        <v>0.5</v>
      </c>
      <c r="E48" s="23" t="s">
        <v>160</v>
      </c>
      <c r="F48" s="176" t="s">
        <v>487</v>
      </c>
      <c r="G48" s="226">
        <v>12</v>
      </c>
      <c r="H48" s="186">
        <v>50</v>
      </c>
      <c r="I48" s="48"/>
      <c r="J48" s="191">
        <f t="shared" si="1"/>
        <v>0</v>
      </c>
      <c r="K48" s="170"/>
      <c r="L48" s="205"/>
    </row>
    <row r="49" spans="2:12" ht="15.75" x14ac:dyDescent="0.25">
      <c r="B49" s="235" t="s">
        <v>527</v>
      </c>
      <c r="C49" s="23" t="s">
        <v>6</v>
      </c>
      <c r="D49" s="23">
        <v>0.9</v>
      </c>
      <c r="E49" s="23" t="s">
        <v>160</v>
      </c>
      <c r="F49" s="176" t="s">
        <v>486</v>
      </c>
      <c r="G49" s="226">
        <v>8</v>
      </c>
      <c r="H49" s="186">
        <v>55</v>
      </c>
      <c r="I49" s="48"/>
      <c r="J49" s="191">
        <f t="shared" si="1"/>
        <v>0</v>
      </c>
      <c r="K49" s="170"/>
      <c r="L49" s="205"/>
    </row>
    <row r="50" spans="2:12" ht="15.75" x14ac:dyDescent="0.25">
      <c r="B50" s="235" t="s">
        <v>528</v>
      </c>
      <c r="C50" s="23" t="s">
        <v>6</v>
      </c>
      <c r="D50" s="23">
        <v>0.9</v>
      </c>
      <c r="E50" s="23" t="s">
        <v>160</v>
      </c>
      <c r="F50" s="176" t="s">
        <v>486</v>
      </c>
      <c r="G50" s="226">
        <v>8</v>
      </c>
      <c r="H50" s="186">
        <v>55</v>
      </c>
      <c r="I50" s="48"/>
      <c r="J50" s="191">
        <f t="shared" si="1"/>
        <v>0</v>
      </c>
      <c r="K50" s="170"/>
      <c r="L50" s="205"/>
    </row>
    <row r="51" spans="2:12" ht="15.75" x14ac:dyDescent="0.25">
      <c r="B51" s="235" t="s">
        <v>529</v>
      </c>
      <c r="C51" s="23" t="s">
        <v>6</v>
      </c>
      <c r="D51" s="23">
        <v>0.9</v>
      </c>
      <c r="E51" s="23" t="s">
        <v>160</v>
      </c>
      <c r="F51" s="176" t="s">
        <v>486</v>
      </c>
      <c r="G51" s="226">
        <v>8</v>
      </c>
      <c r="H51" s="186">
        <v>55</v>
      </c>
      <c r="I51" s="48"/>
      <c r="J51" s="191">
        <f t="shared" si="1"/>
        <v>0</v>
      </c>
      <c r="K51" s="170"/>
      <c r="L51" s="205"/>
    </row>
    <row r="52" spans="2:12" ht="15.75" x14ac:dyDescent="0.25">
      <c r="B52" s="235" t="s">
        <v>530</v>
      </c>
      <c r="C52" s="23" t="s">
        <v>6</v>
      </c>
      <c r="D52" s="23">
        <v>0.32</v>
      </c>
      <c r="E52" s="23" t="s">
        <v>160</v>
      </c>
      <c r="F52" s="176" t="s">
        <v>545</v>
      </c>
      <c r="G52" s="226">
        <v>11</v>
      </c>
      <c r="H52" s="186">
        <v>34</v>
      </c>
      <c r="I52" s="48"/>
      <c r="J52" s="191">
        <f t="shared" si="1"/>
        <v>0</v>
      </c>
      <c r="K52" s="170"/>
      <c r="L52" s="205"/>
    </row>
    <row r="53" spans="2:12" ht="15.75" x14ac:dyDescent="0.25">
      <c r="B53" s="235" t="s">
        <v>531</v>
      </c>
      <c r="C53" s="23" t="s">
        <v>6</v>
      </c>
      <c r="D53" s="23">
        <v>0.32</v>
      </c>
      <c r="E53" s="23" t="s">
        <v>160</v>
      </c>
      <c r="F53" s="176" t="s">
        <v>545</v>
      </c>
      <c r="G53" s="226">
        <v>11</v>
      </c>
      <c r="H53" s="186">
        <v>34</v>
      </c>
      <c r="I53" s="48"/>
      <c r="J53" s="191">
        <f t="shared" si="1"/>
        <v>0</v>
      </c>
      <c r="K53" s="170"/>
      <c r="L53" s="205"/>
    </row>
    <row r="54" spans="2:12" ht="15.75" x14ac:dyDescent="0.25">
      <c r="B54" s="235" t="s">
        <v>532</v>
      </c>
      <c r="C54" s="23" t="s">
        <v>6</v>
      </c>
      <c r="D54" s="23">
        <v>0.32</v>
      </c>
      <c r="E54" s="23" t="s">
        <v>160</v>
      </c>
      <c r="F54" s="176" t="s">
        <v>545</v>
      </c>
      <c r="G54" s="226">
        <v>11</v>
      </c>
      <c r="H54" s="186">
        <v>34</v>
      </c>
      <c r="I54" s="48"/>
      <c r="J54" s="191">
        <f t="shared" si="1"/>
        <v>0</v>
      </c>
      <c r="K54" s="170"/>
      <c r="L54" s="205"/>
    </row>
    <row r="55" spans="2:12" ht="15.75" x14ac:dyDescent="0.25">
      <c r="B55" s="235" t="s">
        <v>533</v>
      </c>
      <c r="C55" s="23" t="s">
        <v>6</v>
      </c>
      <c r="D55" s="23">
        <v>0.26</v>
      </c>
      <c r="E55" s="23" t="s">
        <v>160</v>
      </c>
      <c r="F55" s="176" t="s">
        <v>487</v>
      </c>
      <c r="G55" s="226">
        <v>12</v>
      </c>
      <c r="H55" s="186">
        <v>32</v>
      </c>
      <c r="I55" s="48"/>
      <c r="J55" s="191">
        <f t="shared" si="1"/>
        <v>0</v>
      </c>
      <c r="K55" s="170"/>
      <c r="L55" s="205"/>
    </row>
    <row r="56" spans="2:12" ht="15.75" x14ac:dyDescent="0.25">
      <c r="B56" s="235" t="s">
        <v>534</v>
      </c>
      <c r="C56" s="23" t="s">
        <v>6</v>
      </c>
      <c r="D56" s="23">
        <v>0.37</v>
      </c>
      <c r="E56" s="23" t="s">
        <v>160</v>
      </c>
      <c r="F56" s="176" t="s">
        <v>487</v>
      </c>
      <c r="G56" s="226">
        <v>12</v>
      </c>
      <c r="H56" s="186">
        <v>40</v>
      </c>
      <c r="I56" s="48"/>
      <c r="J56" s="191">
        <f t="shared" si="1"/>
        <v>0</v>
      </c>
      <c r="K56" s="170"/>
      <c r="L56" s="205"/>
    </row>
    <row r="57" spans="2:12" ht="15.75" x14ac:dyDescent="0.25">
      <c r="B57" s="235" t="s">
        <v>535</v>
      </c>
      <c r="C57" s="23" t="s">
        <v>6</v>
      </c>
      <c r="D57" s="23">
        <v>3.2</v>
      </c>
      <c r="E57" s="23" t="s">
        <v>160</v>
      </c>
      <c r="F57" s="23" t="s">
        <v>544</v>
      </c>
      <c r="G57" s="228">
        <v>1</v>
      </c>
      <c r="H57" s="186">
        <v>280</v>
      </c>
      <c r="I57" s="48"/>
      <c r="J57" s="191">
        <f t="shared" si="1"/>
        <v>0</v>
      </c>
      <c r="K57" s="170"/>
      <c r="L57" s="205"/>
    </row>
    <row r="58" spans="2:12" ht="15.75" x14ac:dyDescent="0.25">
      <c r="B58" s="235" t="s">
        <v>536</v>
      </c>
      <c r="C58" s="23" t="s">
        <v>6</v>
      </c>
      <c r="D58" s="23">
        <v>0.26</v>
      </c>
      <c r="E58" s="23" t="s">
        <v>160</v>
      </c>
      <c r="F58" s="176" t="s">
        <v>487</v>
      </c>
      <c r="G58" s="226">
        <v>12</v>
      </c>
      <c r="H58" s="186">
        <v>33</v>
      </c>
      <c r="I58" s="48"/>
      <c r="J58" s="191">
        <f t="shared" si="1"/>
        <v>0</v>
      </c>
      <c r="K58" s="170"/>
      <c r="L58" s="205"/>
    </row>
    <row r="59" spans="2:12" ht="15.75" x14ac:dyDescent="0.25">
      <c r="B59" s="235" t="s">
        <v>537</v>
      </c>
      <c r="C59" s="23" t="s">
        <v>6</v>
      </c>
      <c r="D59" s="23">
        <v>0.37</v>
      </c>
      <c r="E59" s="23" t="s">
        <v>160</v>
      </c>
      <c r="F59" s="176" t="s">
        <v>487</v>
      </c>
      <c r="G59" s="226">
        <v>12</v>
      </c>
      <c r="H59" s="186">
        <v>42</v>
      </c>
      <c r="I59" s="48"/>
      <c r="J59" s="191">
        <f t="shared" si="1"/>
        <v>0</v>
      </c>
      <c r="K59" s="170"/>
      <c r="L59" s="205"/>
    </row>
    <row r="60" spans="2:12" ht="15.75" x14ac:dyDescent="0.25">
      <c r="B60" s="235" t="s">
        <v>538</v>
      </c>
      <c r="C60" s="23" t="s">
        <v>6</v>
      </c>
      <c r="D60" s="23">
        <v>3.2</v>
      </c>
      <c r="E60" s="23" t="s">
        <v>160</v>
      </c>
      <c r="F60" s="23" t="s">
        <v>544</v>
      </c>
      <c r="G60" s="226">
        <v>1</v>
      </c>
      <c r="H60" s="186">
        <v>287</v>
      </c>
      <c r="I60" s="48"/>
      <c r="J60" s="191">
        <f t="shared" si="1"/>
        <v>0</v>
      </c>
      <c r="K60" s="170"/>
      <c r="L60" s="205"/>
    </row>
    <row r="61" spans="2:12" ht="15.75" x14ac:dyDescent="0.25">
      <c r="B61" s="235" t="s">
        <v>539</v>
      </c>
      <c r="C61" s="23" t="s">
        <v>6</v>
      </c>
      <c r="D61" s="23">
        <v>0.37</v>
      </c>
      <c r="E61" s="23" t="s">
        <v>160</v>
      </c>
      <c r="F61" s="176" t="s">
        <v>487</v>
      </c>
      <c r="G61" s="226">
        <v>12</v>
      </c>
      <c r="H61" s="186">
        <v>48</v>
      </c>
      <c r="I61" s="48"/>
      <c r="J61" s="191">
        <f t="shared" si="1"/>
        <v>0</v>
      </c>
      <c r="K61" s="170"/>
      <c r="L61" s="205"/>
    </row>
    <row r="62" spans="2:12" ht="15.75" x14ac:dyDescent="0.25">
      <c r="B62" s="235" t="s">
        <v>540</v>
      </c>
      <c r="C62" s="23" t="s">
        <v>6</v>
      </c>
      <c r="D62" s="23">
        <v>0.37</v>
      </c>
      <c r="E62" s="23" t="s">
        <v>160</v>
      </c>
      <c r="F62" s="176" t="s">
        <v>487</v>
      </c>
      <c r="G62" s="226">
        <v>12</v>
      </c>
      <c r="H62" s="186">
        <v>48</v>
      </c>
      <c r="I62" s="48"/>
      <c r="J62" s="191">
        <f t="shared" si="1"/>
        <v>0</v>
      </c>
      <c r="K62" s="170"/>
      <c r="L62" s="205"/>
    </row>
    <row r="63" spans="2:12" ht="15.75" x14ac:dyDescent="0.25">
      <c r="B63" s="235" t="s">
        <v>541</v>
      </c>
      <c r="C63" s="23" t="s">
        <v>6</v>
      </c>
      <c r="D63" s="23">
        <v>0.37</v>
      </c>
      <c r="E63" s="23" t="s">
        <v>160</v>
      </c>
      <c r="F63" s="176" t="s">
        <v>487</v>
      </c>
      <c r="G63" s="226">
        <v>12</v>
      </c>
      <c r="H63" s="186">
        <v>48</v>
      </c>
      <c r="I63" s="48"/>
      <c r="J63" s="191">
        <f t="shared" si="1"/>
        <v>0</v>
      </c>
      <c r="K63" s="170"/>
      <c r="L63" s="205"/>
    </row>
    <row r="64" spans="2:12" ht="15.75" x14ac:dyDescent="0.25">
      <c r="B64" s="235" t="s">
        <v>542</v>
      </c>
      <c r="C64" s="23" t="s">
        <v>6</v>
      </c>
      <c r="D64" s="23">
        <v>0.37</v>
      </c>
      <c r="E64" s="23" t="s">
        <v>160</v>
      </c>
      <c r="F64" s="176" t="s">
        <v>487</v>
      </c>
      <c r="G64" s="226">
        <v>12</v>
      </c>
      <c r="H64" s="186">
        <v>48</v>
      </c>
      <c r="I64" s="48"/>
      <c r="J64" s="191">
        <f t="shared" si="1"/>
        <v>0</v>
      </c>
      <c r="K64" s="170"/>
      <c r="L64" s="205"/>
    </row>
    <row r="65" spans="7:11" ht="16.5" thickBot="1" x14ac:dyDescent="0.3">
      <c r="I65" s="83">
        <f>SUM(I32:I64)</f>
        <v>0</v>
      </c>
      <c r="J65" s="120">
        <f>SUM(J32:J64)</f>
        <v>0</v>
      </c>
      <c r="K65" s="85"/>
    </row>
    <row r="66" spans="7:11" ht="15.75" x14ac:dyDescent="0.25">
      <c r="I66" s="157"/>
      <c r="J66" s="213"/>
      <c r="K66" s="159"/>
    </row>
    <row r="67" spans="7:11" ht="15.75" thickBot="1" x14ac:dyDescent="0.3"/>
    <row r="68" spans="7:11" ht="45.75" thickBot="1" x14ac:dyDescent="0.3">
      <c r="G68" s="224"/>
      <c r="H68" s="181"/>
      <c r="I68" s="39" t="s">
        <v>12</v>
      </c>
      <c r="J68" s="219" t="s">
        <v>105</v>
      </c>
      <c r="K68" s="18" t="s">
        <v>14</v>
      </c>
    </row>
    <row r="69" spans="7:11" ht="19.5" thickBot="1" x14ac:dyDescent="0.35">
      <c r="G69" s="224" t="s">
        <v>104</v>
      </c>
      <c r="H69" s="218"/>
      <c r="I69" s="40">
        <f>I30+I65</f>
        <v>0</v>
      </c>
      <c r="J69" s="2">
        <f>J30+J65</f>
        <v>0</v>
      </c>
      <c r="K69" s="3"/>
    </row>
  </sheetData>
  <mergeCells count="2">
    <mergeCell ref="A31:L31"/>
    <mergeCell ref="A2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Консервы мясные</vt:lpstr>
      <vt:lpstr>Консервы овощные</vt:lpstr>
      <vt:lpstr>Макаронные изделия </vt:lpstr>
      <vt:lpstr>Готовые блюда</vt:lpstr>
      <vt:lpstr>Варенья,Джем,Повидло</vt:lpstr>
      <vt:lpstr>Соусы,Заправки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Рита Анисимова</dc:creator>
  <cp:lastModifiedBy>Asgart</cp:lastModifiedBy>
  <cp:lastPrinted>2014-12-16T09:46:08Z</cp:lastPrinted>
  <dcterms:created xsi:type="dcterms:W3CDTF">2013-02-10T09:51:47Z</dcterms:created>
  <dcterms:modified xsi:type="dcterms:W3CDTF">2017-02-10T13:33:47Z</dcterms:modified>
</cp:coreProperties>
</file>